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510" windowWidth="18225" windowHeight="10575" tabRatio="1000"/>
  </bookViews>
  <sheets>
    <sheet name="Recipe costing template" sheetId="1" r:id="rId1"/>
    <sheet name="Recipe costing example" sheetId="2" r:id="rId2"/>
  </sheet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2" i="1"/>
  <c r="H13" i="1"/>
  <c r="H10" i="1"/>
  <c r="D32" i="1"/>
  <c r="D32" i="2" l="1"/>
  <c r="F35" i="2"/>
  <c r="H26" i="2" l="1"/>
  <c r="I26" i="2" s="1"/>
  <c r="F26" i="2"/>
  <c r="H25" i="2"/>
  <c r="I25" i="2" s="1"/>
  <c r="F25" i="2"/>
  <c r="H24" i="2"/>
  <c r="I24" i="2" s="1"/>
  <c r="F24" i="2"/>
  <c r="H23" i="2"/>
  <c r="I23" i="2" s="1"/>
  <c r="F23" i="2"/>
  <c r="H22" i="2"/>
  <c r="I22" i="2" s="1"/>
  <c r="F22" i="2"/>
  <c r="H21" i="2"/>
  <c r="I21" i="2" s="1"/>
  <c r="F21" i="2"/>
  <c r="H20" i="2"/>
  <c r="I20" i="2" s="1"/>
  <c r="F20" i="2"/>
  <c r="H19" i="2"/>
  <c r="I19" i="2" s="1"/>
  <c r="F19" i="2"/>
  <c r="H18" i="2"/>
  <c r="I18" i="2" s="1"/>
  <c r="F18" i="2"/>
  <c r="H17" i="2"/>
  <c r="I17" i="2" s="1"/>
  <c r="F17" i="2"/>
  <c r="H16" i="2"/>
  <c r="I16" i="2" s="1"/>
  <c r="F16" i="2"/>
  <c r="H15" i="2"/>
  <c r="I15" i="2" s="1"/>
  <c r="F15" i="2"/>
  <c r="H14" i="2"/>
  <c r="I14" i="2" s="1"/>
  <c r="F14" i="2"/>
  <c r="H13" i="2"/>
  <c r="I13" i="2" s="1"/>
  <c r="F13" i="2"/>
  <c r="H12" i="2"/>
  <c r="I12" i="2" s="1"/>
  <c r="F12" i="2"/>
  <c r="H11" i="2"/>
  <c r="I11" i="2" s="1"/>
  <c r="F11" i="2"/>
  <c r="H10" i="2"/>
  <c r="I10" i="2" s="1"/>
  <c r="F10" i="2"/>
  <c r="I29" i="2" l="1"/>
  <c r="F27" i="2"/>
  <c r="F29" i="2" s="1"/>
  <c r="F30" i="2"/>
  <c r="F31" i="2" s="1"/>
  <c r="F32" i="2" l="1"/>
  <c r="F33" i="2" s="1"/>
  <c r="F26" i="1"/>
  <c r="I10" i="1" l="1"/>
  <c r="I13" i="1" l="1"/>
  <c r="I12" i="1"/>
  <c r="I11" i="1"/>
  <c r="I15" i="1" l="1"/>
  <c r="I16" i="1"/>
  <c r="I14" i="1"/>
  <c r="F27" i="1"/>
  <c r="F29" i="1" s="1"/>
  <c r="I18" i="1" l="1"/>
  <c r="I21" i="1" s="1"/>
  <c r="I24" i="1" s="1"/>
  <c r="I19" i="1"/>
  <c r="I22" i="1" s="1"/>
  <c r="I25" i="1" s="1"/>
  <c r="I17" i="1"/>
  <c r="F30" i="1"/>
  <c r="F31" i="1" s="1"/>
  <c r="F32" i="1" s="1"/>
  <c r="F33" i="1" s="1"/>
  <c r="F35" i="1" s="1"/>
  <c r="I20" i="1" l="1"/>
  <c r="I23" i="1" l="1"/>
  <c r="I26" i="1" s="1"/>
  <c r="I29" i="1" l="1"/>
</calcChain>
</file>

<file path=xl/sharedStrings.xml><?xml version="1.0" encoding="utf-8"?>
<sst xmlns="http://schemas.openxmlformats.org/spreadsheetml/2006/main" count="99" uniqueCount="53">
  <si>
    <t>Date</t>
  </si>
  <si>
    <t>Recipe name</t>
  </si>
  <si>
    <t>Portions</t>
  </si>
  <si>
    <t>Ingredient</t>
  </si>
  <si>
    <t>Cost</t>
  </si>
  <si>
    <t>Unit</t>
  </si>
  <si>
    <t>Portion cost</t>
  </si>
  <si>
    <t>Retail price</t>
  </si>
  <si>
    <t>Food cost %</t>
  </si>
  <si>
    <t>Quantity</t>
  </si>
  <si>
    <t>Enter the number of portions obtained from the recipe entered</t>
  </si>
  <si>
    <t xml:space="preserve">Quantity  </t>
  </si>
  <si>
    <t>Enter the number of portions you want to change the recipe to</t>
  </si>
  <si>
    <t>Instructions</t>
  </si>
  <si>
    <t>Updated portions</t>
  </si>
  <si>
    <t>Enter what unit quantity has been used (E.g. kg, L, each)</t>
  </si>
  <si>
    <t>Insert quantity in Kg, L or each.  It will be displayed with 3 decimal places ( I.E 1 gram will be 0.001kg)</t>
  </si>
  <si>
    <t>Ingredient costs</t>
  </si>
  <si>
    <t>Updated ingredient costs</t>
  </si>
  <si>
    <t>Updated quantities</t>
  </si>
  <si>
    <t>Wastage</t>
  </si>
  <si>
    <t>GST</t>
  </si>
  <si>
    <t>+</t>
  </si>
  <si>
    <t>Recipe cost</t>
  </si>
  <si>
    <t>Retail Price</t>
  </si>
  <si>
    <t>Enter the price you want to charge per portion for this recipe- this will update the food cost percentage</t>
  </si>
  <si>
    <t>Enter in the proportion of wastage you usually get from this recipe</t>
  </si>
  <si>
    <t>nuts, chopped</t>
  </si>
  <si>
    <t>dried apricots, chopped</t>
  </si>
  <si>
    <t>dried dates, chopped</t>
  </si>
  <si>
    <t>orange juice</t>
  </si>
  <si>
    <t>orange zest</t>
  </si>
  <si>
    <t>rolled oats</t>
  </si>
  <si>
    <t>sunflower seeds</t>
  </si>
  <si>
    <t>cocoa powder</t>
  </si>
  <si>
    <t>Chocolate, fruit and nut truffles</t>
  </si>
  <si>
    <t>kg</t>
  </si>
  <si>
    <t>L</t>
  </si>
  <si>
    <t>Total recipe cost</t>
  </si>
  <si>
    <t>Portion cost incl. GST</t>
  </si>
  <si>
    <t xml:space="preserve">Retail Price including GST </t>
  </si>
  <si>
    <t>True portion cost</t>
  </si>
  <si>
    <t xml:space="preserve">Cost </t>
  </si>
  <si>
    <t>GST included in cost price</t>
  </si>
  <si>
    <t>Yes/ No</t>
  </si>
  <si>
    <t>No</t>
  </si>
  <si>
    <t>Cells to add values</t>
  </si>
  <si>
    <r>
      <t xml:space="preserve">Enter cost per Kg, lt or each (whatever the </t>
    </r>
    <r>
      <rPr>
        <b/>
        <sz val="14"/>
        <rFont val="Calibri"/>
        <family val="2"/>
        <scheme val="minor"/>
      </rPr>
      <t>Quantity</t>
    </r>
    <r>
      <rPr>
        <sz val="14"/>
        <rFont val="Calibri"/>
        <family val="2"/>
        <scheme val="minor"/>
      </rPr>
      <t xml:space="preserve"> is entered in as)</t>
    </r>
  </si>
  <si>
    <t>Enter cost per Kg, lt or each (whatever the Quantity is entered in as)</t>
  </si>
  <si>
    <t>Only input information into the cells that are shaded blue</t>
  </si>
  <si>
    <t xml:space="preserve"> </t>
  </si>
  <si>
    <t>Recipe costing sheet</t>
  </si>
  <si>
    <t xml:space="preserve"> Recipe costing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</si>
</sst>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  <numFmt numFmtId="167" formatCode="0.000"/>
  </numFmts>
  <fonts count="21" x14ac:knownFonts="1">
    <font>
      <sz val="10"/>
      <name val="Arial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3F3F3F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MS Sans Serif"/>
      <family val="2"/>
    </font>
    <font>
      <b/>
      <sz val="12"/>
      <color rgb="FFFFFF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2" borderId="1" applyNumberFormat="0" applyAlignment="0" applyProtection="0"/>
  </cellStyleXfs>
  <cellXfs count="172">
    <xf numFmtId="0" fontId="0" fillId="0" borderId="0" xfId="0"/>
    <xf numFmtId="0" fontId="4" fillId="0" borderId="0" xfId="0" applyFont="1" applyFill="1"/>
    <xf numFmtId="166" fontId="4" fillId="0" borderId="0" xfId="0" applyNumberFormat="1" applyFont="1" applyFill="1"/>
    <xf numFmtId="165" fontId="3" fillId="0" borderId="0" xfId="1" applyNumberFormat="1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165" fontId="3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/>
    <xf numFmtId="165" fontId="3" fillId="0" borderId="0" xfId="1" applyNumberFormat="1" applyFont="1" applyFill="1" applyBorder="1"/>
    <xf numFmtId="2" fontId="4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/>
    </xf>
    <xf numFmtId="166" fontId="3" fillId="0" borderId="0" xfId="0" applyNumberFormat="1" applyFont="1" applyFill="1" applyBorder="1"/>
    <xf numFmtId="9" fontId="3" fillId="0" borderId="0" xfId="2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65" fontId="4" fillId="0" borderId="0" xfId="1" applyFont="1" applyFill="1" applyBorder="1"/>
    <xf numFmtId="165" fontId="4" fillId="0" borderId="0" xfId="1" applyFont="1" applyFill="1" applyBorder="1" applyAlignment="1">
      <alignment horizontal="left"/>
    </xf>
    <xf numFmtId="10" fontId="4" fillId="0" borderId="0" xfId="1" applyNumberFormat="1" applyFont="1" applyFill="1" applyBorder="1" applyAlignment="1">
      <alignment horizontal="right"/>
    </xf>
    <xf numFmtId="9" fontId="4" fillId="0" borderId="0" xfId="2" applyFont="1" applyFill="1" applyBorder="1" applyAlignment="1">
      <alignment horizontal="left"/>
    </xf>
    <xf numFmtId="43" fontId="4" fillId="0" borderId="0" xfId="0" applyNumberFormat="1" applyFont="1" applyFill="1" applyBorder="1" applyAlignment="1">
      <alignment horizontal="left"/>
    </xf>
    <xf numFmtId="9" fontId="4" fillId="0" borderId="0" xfId="2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5" fillId="3" borderId="0" xfId="0" applyFont="1" applyFill="1"/>
    <xf numFmtId="0" fontId="8" fillId="3" borderId="0" xfId="0" applyFont="1" applyFill="1"/>
    <xf numFmtId="0" fontId="9" fillId="3" borderId="0" xfId="0" applyFont="1" applyFill="1"/>
    <xf numFmtId="166" fontId="9" fillId="3" borderId="0" xfId="0" applyNumberFormat="1" applyFont="1" applyFill="1"/>
    <xf numFmtId="165" fontId="10" fillId="3" borderId="0" xfId="1" applyNumberFormat="1" applyFont="1" applyFill="1"/>
    <xf numFmtId="0" fontId="11" fillId="0" borderId="0" xfId="0" applyFont="1" applyFill="1"/>
    <xf numFmtId="166" fontId="11" fillId="0" borderId="0" xfId="0" applyNumberFormat="1" applyFont="1" applyFill="1"/>
    <xf numFmtId="165" fontId="12" fillId="0" borderId="0" xfId="1" applyNumberFormat="1" applyFont="1" applyFill="1"/>
    <xf numFmtId="14" fontId="12" fillId="0" borderId="0" xfId="0" applyNumberFormat="1" applyFont="1" applyFill="1"/>
    <xf numFmtId="0" fontId="12" fillId="0" borderId="2" xfId="0" applyFont="1" applyFill="1" applyBorder="1"/>
    <xf numFmtId="166" fontId="11" fillId="0" borderId="2" xfId="0" applyNumberFormat="1" applyFont="1" applyFill="1" applyBorder="1"/>
    <xf numFmtId="165" fontId="12" fillId="0" borderId="2" xfId="1" applyNumberFormat="1" applyFont="1" applyFill="1" applyBorder="1"/>
    <xf numFmtId="14" fontId="11" fillId="0" borderId="0" xfId="0" applyNumberFormat="1" applyFont="1" applyFill="1"/>
    <xf numFmtId="0" fontId="12" fillId="0" borderId="3" xfId="0" applyFont="1" applyFill="1" applyBorder="1"/>
    <xf numFmtId="166" fontId="12" fillId="0" borderId="3" xfId="0" applyNumberFormat="1" applyFont="1" applyFill="1" applyBorder="1" applyAlignment="1">
      <alignment horizontal="center"/>
    </xf>
    <xf numFmtId="165" fontId="12" fillId="0" borderId="3" xfId="1" applyNumberFormat="1" applyFont="1" applyFill="1" applyBorder="1"/>
    <xf numFmtId="0" fontId="11" fillId="0" borderId="3" xfId="0" applyFont="1" applyFill="1" applyBorder="1" applyAlignment="1">
      <alignment horizontal="left"/>
    </xf>
    <xf numFmtId="167" fontId="11" fillId="0" borderId="3" xfId="0" applyNumberFormat="1" applyFont="1" applyFill="1" applyBorder="1" applyAlignment="1">
      <alignment horizontal="right"/>
    </xf>
    <xf numFmtId="0" fontId="11" fillId="0" borderId="3" xfId="0" applyFont="1" applyFill="1" applyBorder="1"/>
    <xf numFmtId="167" fontId="12" fillId="0" borderId="3" xfId="0" applyNumberFormat="1" applyFont="1" applyFill="1" applyBorder="1" applyAlignment="1">
      <alignment horizontal="right"/>
    </xf>
    <xf numFmtId="166" fontId="11" fillId="0" borderId="3" xfId="0" applyNumberFormat="1" applyFont="1" applyFill="1" applyBorder="1"/>
    <xf numFmtId="0" fontId="11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1" applyFont="1" applyFill="1" applyBorder="1" applyAlignment="1">
      <alignment horizontal="center"/>
    </xf>
    <xf numFmtId="0" fontId="12" fillId="0" borderId="0" xfId="0" applyFont="1" applyFill="1"/>
    <xf numFmtId="0" fontId="11" fillId="0" borderId="0" xfId="0" applyFont="1" applyFill="1" applyBorder="1"/>
    <xf numFmtId="166" fontId="11" fillId="0" borderId="0" xfId="0" applyNumberFormat="1" applyFont="1" applyFill="1" applyBorder="1"/>
    <xf numFmtId="165" fontId="12" fillId="0" borderId="0" xfId="1" applyNumberFormat="1" applyFont="1" applyFill="1" applyBorder="1"/>
    <xf numFmtId="2" fontId="11" fillId="0" borderId="0" xfId="0" applyNumberFormat="1" applyFont="1" applyFill="1" applyBorder="1"/>
    <xf numFmtId="166" fontId="11" fillId="0" borderId="0" xfId="0" applyNumberFormat="1" applyFont="1" applyFill="1" applyBorder="1" applyAlignment="1">
      <alignment horizontal="center"/>
    </xf>
    <xf numFmtId="165" fontId="11" fillId="0" borderId="0" xfId="1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165" fontId="12" fillId="0" borderId="0" xfId="1" applyNumberFormat="1" applyFont="1" applyFill="1" applyBorder="1" applyAlignment="1">
      <alignment horizontal="center"/>
    </xf>
    <xf numFmtId="167" fontId="12" fillId="2" borderId="1" xfId="3" applyNumberFormat="1" applyFont="1"/>
    <xf numFmtId="44" fontId="11" fillId="2" borderId="1" xfId="3" applyNumberFormat="1" applyFont="1" applyAlignment="1">
      <alignment horizontal="center"/>
    </xf>
    <xf numFmtId="44" fontId="11" fillId="2" borderId="1" xfId="3" applyNumberFormat="1" applyFont="1"/>
    <xf numFmtId="167" fontId="11" fillId="2" borderId="1" xfId="3" applyNumberFormat="1" applyFont="1" applyAlignment="1">
      <alignment horizontal="right"/>
    </xf>
    <xf numFmtId="165" fontId="10" fillId="3" borderId="3" xfId="1" applyNumberFormat="1" applyFont="1" applyFill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1" xfId="3" applyFont="1" applyFill="1" applyAlignment="1">
      <alignment horizontal="left"/>
    </xf>
    <xf numFmtId="0" fontId="6" fillId="3" borderId="0" xfId="0" applyFont="1" applyFill="1"/>
    <xf numFmtId="44" fontId="11" fillId="0" borderId="3" xfId="1" applyNumberFormat="1" applyFont="1" applyFill="1" applyBorder="1"/>
    <xf numFmtId="44" fontId="12" fillId="0" borderId="3" xfId="1" applyNumberFormat="1" applyFont="1" applyFill="1" applyBorder="1"/>
    <xf numFmtId="0" fontId="10" fillId="0" borderId="0" xfId="0" applyFont="1" applyFill="1" applyBorder="1" applyAlignment="1">
      <alignment horizontal="center"/>
    </xf>
    <xf numFmtId="9" fontId="11" fillId="0" borderId="0" xfId="0" applyNumberFormat="1" applyFont="1" applyFill="1" applyBorder="1"/>
    <xf numFmtId="9" fontId="11" fillId="0" borderId="3" xfId="0" applyNumberFormat="1" applyFont="1" applyFill="1" applyBorder="1"/>
    <xf numFmtId="164" fontId="13" fillId="0" borderId="3" xfId="0" applyNumberFormat="1" applyFont="1" applyBorder="1" applyAlignment="1">
      <alignment horizontal="right"/>
    </xf>
    <xf numFmtId="10" fontId="11" fillId="0" borderId="3" xfId="0" applyNumberFormat="1" applyFont="1" applyFill="1" applyBorder="1"/>
    <xf numFmtId="10" fontId="12" fillId="0" borderId="0" xfId="1" applyNumberFormat="1" applyFont="1" applyFill="1" applyBorder="1" applyAlignment="1">
      <alignment horizontal="center"/>
    </xf>
    <xf numFmtId="164" fontId="12" fillId="0" borderId="3" xfId="1" applyNumberFormat="1" applyFont="1" applyFill="1" applyBorder="1" applyAlignment="1">
      <alignment horizontal="center"/>
    </xf>
    <xf numFmtId="164" fontId="11" fillId="0" borderId="3" xfId="1" applyNumberFormat="1" applyFont="1" applyFill="1" applyBorder="1" applyAlignment="1">
      <alignment horizontal="center"/>
    </xf>
    <xf numFmtId="10" fontId="12" fillId="0" borderId="3" xfId="1" applyNumberFormat="1" applyFont="1" applyFill="1" applyBorder="1" applyAlignment="1">
      <alignment horizontal="center"/>
    </xf>
    <xf numFmtId="0" fontId="10" fillId="3" borderId="4" xfId="3" applyFont="1" applyFill="1" applyBorder="1"/>
    <xf numFmtId="44" fontId="11" fillId="2" borderId="4" xfId="3" applyNumberFormat="1" applyFont="1" applyBorder="1"/>
    <xf numFmtId="0" fontId="7" fillId="0" borderId="0" xfId="3" applyFont="1" applyFill="1" applyBorder="1"/>
    <xf numFmtId="10" fontId="11" fillId="4" borderId="3" xfId="0" applyNumberFormat="1" applyFont="1" applyFill="1" applyBorder="1" applyAlignment="1">
      <alignment horizontal="right"/>
    </xf>
    <xf numFmtId="2" fontId="11" fillId="4" borderId="3" xfId="0" applyNumberFormat="1" applyFont="1" applyFill="1" applyBorder="1"/>
    <xf numFmtId="164" fontId="12" fillId="4" borderId="3" xfId="1" applyNumberFormat="1" applyFont="1" applyFill="1" applyBorder="1" applyAlignment="1">
      <alignment horizontal="center"/>
    </xf>
    <xf numFmtId="0" fontId="14" fillId="0" borderId="0" xfId="0" applyFont="1" applyFill="1"/>
    <xf numFmtId="0" fontId="1" fillId="4" borderId="1" xfId="3" applyFill="1"/>
    <xf numFmtId="166" fontId="12" fillId="4" borderId="3" xfId="0" applyNumberFormat="1" applyFont="1" applyFill="1" applyBorder="1" applyAlignment="1">
      <alignment horizontal="center"/>
    </xf>
    <xf numFmtId="166" fontId="12" fillId="4" borderId="3" xfId="0" applyNumberFormat="1" applyFont="1" applyFill="1" applyBorder="1" applyAlignment="1">
      <alignment horizontal="left"/>
    </xf>
    <xf numFmtId="0" fontId="12" fillId="4" borderId="3" xfId="0" applyNumberFormat="1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9" fontId="11" fillId="4" borderId="3" xfId="0" applyNumberFormat="1" applyFont="1" applyFill="1" applyBorder="1"/>
    <xf numFmtId="0" fontId="12" fillId="0" borderId="5" xfId="0" applyNumberFormat="1" applyFont="1" applyFill="1" applyBorder="1" applyAlignment="1">
      <alignment horizontal="center"/>
    </xf>
    <xf numFmtId="0" fontId="12" fillId="0" borderId="6" xfId="0" applyNumberFormat="1" applyFont="1" applyFill="1" applyBorder="1" applyAlignment="1">
      <alignment horizontal="center"/>
    </xf>
    <xf numFmtId="166" fontId="12" fillId="4" borderId="3" xfId="0" applyNumberFormat="1" applyFont="1" applyFill="1" applyBorder="1"/>
    <xf numFmtId="0" fontId="15" fillId="3" borderId="3" xfId="0" applyFont="1" applyFill="1" applyBorder="1" applyAlignment="1">
      <alignment horizontal="left"/>
    </xf>
    <xf numFmtId="0" fontId="15" fillId="3" borderId="3" xfId="0" applyNumberFormat="1" applyFont="1" applyFill="1" applyBorder="1" applyAlignment="1">
      <alignment horizontal="left"/>
    </xf>
    <xf numFmtId="166" fontId="15" fillId="3" borderId="3" xfId="0" applyNumberFormat="1" applyFont="1" applyFill="1" applyBorder="1" applyAlignment="1">
      <alignment horizontal="left"/>
    </xf>
    <xf numFmtId="165" fontId="15" fillId="3" borderId="3" xfId="1" applyNumberFormat="1" applyFont="1" applyFill="1" applyBorder="1" applyAlignment="1">
      <alignment horizontal="left"/>
    </xf>
    <xf numFmtId="166" fontId="15" fillId="3" borderId="3" xfId="0" applyNumberFormat="1" applyFont="1" applyFill="1" applyBorder="1"/>
    <xf numFmtId="0" fontId="15" fillId="3" borderId="1" xfId="3" applyFont="1" applyFill="1" applyAlignment="1">
      <alignment horizontal="left"/>
    </xf>
    <xf numFmtId="0" fontId="15" fillId="3" borderId="3" xfId="0" applyFont="1" applyFill="1" applyBorder="1" applyAlignment="1">
      <alignment horizontal="center"/>
    </xf>
    <xf numFmtId="0" fontId="15" fillId="3" borderId="3" xfId="0" applyFont="1" applyFill="1" applyBorder="1"/>
    <xf numFmtId="14" fontId="16" fillId="0" borderId="0" xfId="0" applyNumberFormat="1" applyFont="1" applyFill="1"/>
    <xf numFmtId="0" fontId="16" fillId="0" borderId="2" xfId="0" applyFont="1" applyFill="1" applyBorder="1"/>
    <xf numFmtId="0" fontId="15" fillId="3" borderId="0" xfId="0" applyFont="1" applyFill="1"/>
    <xf numFmtId="0" fontId="12" fillId="0" borderId="0" xfId="0" applyFont="1" applyFill="1" applyAlignment="1">
      <alignment horizontal="center"/>
    </xf>
    <xf numFmtId="164" fontId="17" fillId="0" borderId="3" xfId="0" applyNumberFormat="1" applyFont="1" applyBorder="1" applyAlignment="1">
      <alignment horizontal="right"/>
    </xf>
    <xf numFmtId="166" fontId="12" fillId="0" borderId="0" xfId="0" applyNumberFormat="1" applyFont="1" applyFill="1" applyBorder="1"/>
    <xf numFmtId="9" fontId="12" fillId="0" borderId="0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5" fontId="11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165" fontId="11" fillId="0" borderId="0" xfId="1" applyFont="1" applyFill="1" applyBorder="1"/>
    <xf numFmtId="165" fontId="11" fillId="0" borderId="0" xfId="1" applyFont="1" applyFill="1" applyBorder="1" applyAlignment="1">
      <alignment horizontal="left"/>
    </xf>
    <xf numFmtId="10" fontId="11" fillId="0" borderId="0" xfId="1" applyNumberFormat="1" applyFont="1" applyFill="1" applyBorder="1" applyAlignment="1">
      <alignment horizontal="right"/>
    </xf>
    <xf numFmtId="9" fontId="11" fillId="0" borderId="0" xfId="2" applyFont="1" applyFill="1" applyBorder="1" applyAlignment="1">
      <alignment horizontal="left"/>
    </xf>
    <xf numFmtId="43" fontId="11" fillId="0" borderId="0" xfId="0" applyNumberFormat="1" applyFont="1" applyFill="1" applyBorder="1" applyAlignment="1">
      <alignment horizontal="left"/>
    </xf>
    <xf numFmtId="9" fontId="11" fillId="0" borderId="0" xfId="2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8" fillId="3" borderId="0" xfId="0" applyFont="1" applyFill="1"/>
    <xf numFmtId="10" fontId="11" fillId="6" borderId="3" xfId="0" applyNumberFormat="1" applyFont="1" applyFill="1" applyBorder="1" applyAlignment="1">
      <alignment horizontal="right"/>
    </xf>
    <xf numFmtId="166" fontId="19" fillId="6" borderId="3" xfId="0" applyNumberFormat="1" applyFont="1" applyFill="1" applyBorder="1" applyAlignment="1">
      <alignment horizontal="center"/>
    </xf>
    <xf numFmtId="164" fontId="12" fillId="6" borderId="3" xfId="1" applyNumberFormat="1" applyFont="1" applyFill="1" applyBorder="1" applyAlignment="1">
      <alignment horizontal="center"/>
    </xf>
    <xf numFmtId="0" fontId="1" fillId="6" borderId="1" xfId="3" applyFont="1" applyFill="1"/>
    <xf numFmtId="2" fontId="11" fillId="6" borderId="3" xfId="0" applyNumberFormat="1" applyFont="1" applyFill="1" applyBorder="1"/>
    <xf numFmtId="0" fontId="10" fillId="0" borderId="0" xfId="0" applyFont="1" applyFill="1"/>
    <xf numFmtId="167" fontId="11" fillId="0" borderId="1" xfId="3" applyNumberFormat="1" applyFont="1" applyFill="1" applyAlignment="1">
      <alignment horizontal="right"/>
    </xf>
    <xf numFmtId="44" fontId="11" fillId="0" borderId="1" xfId="3" applyNumberFormat="1" applyFont="1" applyFill="1" applyAlignment="1">
      <alignment horizontal="center"/>
    </xf>
    <xf numFmtId="0" fontId="11" fillId="5" borderId="0" xfId="0" applyFont="1" applyFill="1"/>
    <xf numFmtId="166" fontId="11" fillId="5" borderId="0" xfId="0" applyNumberFormat="1" applyFont="1" applyFill="1"/>
    <xf numFmtId="167" fontId="12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/>
    <xf numFmtId="10" fontId="11" fillId="0" borderId="0" xfId="0" applyNumberFormat="1" applyFont="1" applyFill="1" applyBorder="1"/>
    <xf numFmtId="167" fontId="11" fillId="0" borderId="4" xfId="3" applyNumberFormat="1" applyFont="1" applyFill="1" applyBorder="1" applyAlignment="1">
      <alignment horizontal="right"/>
    </xf>
    <xf numFmtId="44" fontId="11" fillId="0" borderId="4" xfId="3" applyNumberFormat="1" applyFont="1" applyFill="1" applyBorder="1" applyAlignment="1">
      <alignment horizontal="center"/>
    </xf>
    <xf numFmtId="167" fontId="12" fillId="0" borderId="0" xfId="3" applyNumberFormat="1" applyFont="1" applyFill="1" applyBorder="1"/>
    <xf numFmtId="44" fontId="11" fillId="0" borderId="0" xfId="3" applyNumberFormat="1" applyFont="1" applyFill="1" applyBorder="1"/>
    <xf numFmtId="167" fontId="11" fillId="0" borderId="3" xfId="3" applyNumberFormat="1" applyFont="1" applyFill="1" applyBorder="1" applyAlignment="1">
      <alignment horizontal="right"/>
    </xf>
    <xf numFmtId="44" fontId="11" fillId="0" borderId="3" xfId="3" applyNumberFormat="1" applyFont="1" applyFill="1" applyBorder="1" applyAlignment="1">
      <alignment horizontal="center"/>
    </xf>
    <xf numFmtId="0" fontId="10" fillId="3" borderId="3" xfId="3" applyFont="1" applyFill="1" applyBorder="1"/>
    <xf numFmtId="44" fontId="11" fillId="0" borderId="3" xfId="3" applyNumberFormat="1" applyFont="1" applyFill="1" applyBorder="1"/>
    <xf numFmtId="0" fontId="15" fillId="3" borderId="0" xfId="0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left"/>
    </xf>
    <xf numFmtId="0" fontId="16" fillId="5" borderId="0" xfId="0" applyFont="1" applyFill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NumberFormat="1" applyFont="1" applyFill="1" applyBorder="1" applyAlignment="1">
      <alignment horizontal="left"/>
    </xf>
    <xf numFmtId="0" fontId="15" fillId="3" borderId="5" xfId="0" applyNumberFormat="1" applyFont="1" applyFill="1" applyBorder="1" applyAlignment="1">
      <alignment horizontal="left"/>
    </xf>
    <xf numFmtId="0" fontId="20" fillId="0" borderId="0" xfId="0" applyFont="1" applyFill="1"/>
    <xf numFmtId="0" fontId="15" fillId="0" borderId="0" xfId="0" applyFont="1" applyFill="1"/>
    <xf numFmtId="165" fontId="12" fillId="5" borderId="0" xfId="1" applyNumberFormat="1" applyFont="1" applyFill="1"/>
    <xf numFmtId="167" fontId="11" fillId="6" borderId="3" xfId="0" applyNumberFormat="1" applyFont="1" applyFill="1" applyBorder="1" applyAlignment="1">
      <alignment horizontal="right"/>
    </xf>
    <xf numFmtId="0" fontId="11" fillId="6" borderId="3" xfId="0" applyFont="1" applyFill="1" applyBorder="1" applyAlignment="1">
      <alignment horizontal="left"/>
    </xf>
    <xf numFmtId="4" fontId="12" fillId="6" borderId="3" xfId="0" applyNumberFormat="1" applyFont="1" applyFill="1" applyBorder="1" applyAlignment="1">
      <alignment horizontal="center"/>
    </xf>
    <xf numFmtId="0" fontId="11" fillId="6" borderId="3" xfId="0" applyFont="1" applyFill="1" applyBorder="1"/>
  </cellXfs>
  <cellStyles count="4">
    <cellStyle name="Currency" xfId="1" builtinId="4"/>
    <cellStyle name="Normal" xfId="0" builtinId="0"/>
    <cellStyle name="Output" xfId="3" builtinId="2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1181100</xdr:colOff>
      <xdr:row>33</xdr:row>
      <xdr:rowOff>114300</xdr:rowOff>
    </xdr:from>
    <xdr:to>
      <xdr:col>7</xdr:col>
      <xdr:colOff>584200</xdr:colOff>
      <xdr:row>39</xdr:row>
      <xdr:rowOff>101600</xdr:rowOff>
    </xdr:to>
    <xdr:cxnSp macro="">
      <xdr:nvCxnSpPr>
        <xdr:cNvPr id="6" name="Straight Arrow Connector 5"/>
        <xdr:cNvCxnSpPr/>
      </xdr:nvCxnSpPr>
      <xdr:spPr>
        <a:xfrm>
          <a:off x="7797800" y="8521700"/>
          <a:ext cx="1930400" cy="8001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647700</xdr:colOff>
      <xdr:row>39</xdr:row>
      <xdr:rowOff>12700</xdr:rowOff>
    </xdr:from>
    <xdr:ext cx="3953968" cy="311496"/>
    <xdr:sp macro="" textlink="">
      <xdr:nvSpPr>
        <xdr:cNvPr id="7" name="TextBox 6"/>
        <xdr:cNvSpPr txBox="1"/>
      </xdr:nvSpPr>
      <xdr:spPr>
        <a:xfrm>
          <a:off x="10934700" y="9639300"/>
          <a:ext cx="3953968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Enter your intended retail price here including GST</a:t>
          </a:r>
        </a:p>
      </xdr:txBody>
    </xdr:sp>
    <xdr:clientData/>
  </xdr:oneCellAnchor>
  <xdr:twoCellAnchor>
    <xdr:from>
      <xdr:col>3</xdr:col>
      <xdr:colOff>660400</xdr:colOff>
      <xdr:row>29</xdr:row>
      <xdr:rowOff>127000</xdr:rowOff>
    </xdr:from>
    <xdr:to>
      <xdr:col>4</xdr:col>
      <xdr:colOff>165100</xdr:colOff>
      <xdr:row>41</xdr:row>
      <xdr:rowOff>63500</xdr:rowOff>
    </xdr:to>
    <xdr:cxnSp macro="">
      <xdr:nvCxnSpPr>
        <xdr:cNvPr id="9" name="Straight Arrow Connector 8"/>
        <xdr:cNvCxnSpPr/>
      </xdr:nvCxnSpPr>
      <xdr:spPr>
        <a:xfrm>
          <a:off x="5803900" y="7721600"/>
          <a:ext cx="1397000" cy="23749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774700</xdr:colOff>
      <xdr:row>41</xdr:row>
      <xdr:rowOff>101600</xdr:rowOff>
    </xdr:from>
    <xdr:ext cx="3757119" cy="311496"/>
    <xdr:sp macro="" textlink="">
      <xdr:nvSpPr>
        <xdr:cNvPr id="10" name="TextBox 9"/>
        <xdr:cNvSpPr txBox="1"/>
      </xdr:nvSpPr>
      <xdr:spPr>
        <a:xfrm>
          <a:off x="5918200" y="10134600"/>
          <a:ext cx="3757119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Enter the estimated proportion of wastage here</a:t>
          </a:r>
        </a:p>
      </xdr:txBody>
    </xdr:sp>
    <xdr:clientData/>
  </xdr:oneCellAnchor>
  <xdr:twoCellAnchor>
    <xdr:from>
      <xdr:col>1</xdr:col>
      <xdr:colOff>1054100</xdr:colOff>
      <xdr:row>28</xdr:row>
      <xdr:rowOff>101600</xdr:rowOff>
    </xdr:from>
    <xdr:to>
      <xdr:col>3</xdr:col>
      <xdr:colOff>520700</xdr:colOff>
      <xdr:row>38</xdr:row>
      <xdr:rowOff>114300</xdr:rowOff>
    </xdr:to>
    <xdr:cxnSp macro="">
      <xdr:nvCxnSpPr>
        <xdr:cNvPr id="12" name="Straight Arrow Connector 11"/>
        <xdr:cNvCxnSpPr/>
      </xdr:nvCxnSpPr>
      <xdr:spPr>
        <a:xfrm flipH="1">
          <a:off x="1663700" y="7493000"/>
          <a:ext cx="3352800" cy="16383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203200</xdr:colOff>
      <xdr:row>38</xdr:row>
      <xdr:rowOff>152400</xdr:rowOff>
    </xdr:from>
    <xdr:ext cx="4062266" cy="311496"/>
    <xdr:sp macro="" textlink="">
      <xdr:nvSpPr>
        <xdr:cNvPr id="13" name="TextBox 12"/>
        <xdr:cNvSpPr txBox="1"/>
      </xdr:nvSpPr>
      <xdr:spPr>
        <a:xfrm>
          <a:off x="203200" y="9169400"/>
          <a:ext cx="4062266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Enter the number of portions</a:t>
          </a:r>
          <a:r>
            <a:rPr lang="en-US" sz="1400" b="1" baseline="0"/>
            <a:t> the recipe makes here</a:t>
          </a:r>
          <a:endParaRPr lang="en-US" sz="1400" b="1"/>
        </a:p>
      </xdr:txBody>
    </xdr:sp>
    <xdr:clientData/>
  </xdr:oneCellAnchor>
  <xdr:twoCellAnchor>
    <xdr:from>
      <xdr:col>8</xdr:col>
      <xdr:colOff>1104900</xdr:colOff>
      <xdr:row>4</xdr:row>
      <xdr:rowOff>127000</xdr:rowOff>
    </xdr:from>
    <xdr:to>
      <xdr:col>10</xdr:col>
      <xdr:colOff>723900</xdr:colOff>
      <xdr:row>6</xdr:row>
      <xdr:rowOff>101600</xdr:rowOff>
    </xdr:to>
    <xdr:cxnSp macro="">
      <xdr:nvCxnSpPr>
        <xdr:cNvPr id="15" name="Straight Arrow Connector 14"/>
        <xdr:cNvCxnSpPr/>
      </xdr:nvCxnSpPr>
      <xdr:spPr>
        <a:xfrm flipV="1">
          <a:off x="11760200" y="2628900"/>
          <a:ext cx="1422400" cy="4191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774700</xdr:colOff>
      <xdr:row>4</xdr:row>
      <xdr:rowOff>25400</xdr:rowOff>
    </xdr:from>
    <xdr:ext cx="4139595" cy="311496"/>
    <xdr:sp macro="" textlink="">
      <xdr:nvSpPr>
        <xdr:cNvPr id="16" name="TextBox 15"/>
        <xdr:cNvSpPr txBox="1"/>
      </xdr:nvSpPr>
      <xdr:spPr>
        <a:xfrm>
          <a:off x="13233400" y="2527300"/>
          <a:ext cx="4139595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ysClr val="windowText" lastClr="000000"/>
              </a:solidFill>
            </a:rPr>
            <a:t>Enter the number of portions you want to make here</a:t>
          </a:r>
        </a:p>
      </xdr:txBody>
    </xdr:sp>
    <xdr:clientData/>
  </xdr:oneCellAnchor>
  <xdr:twoCellAnchor>
    <xdr:from>
      <xdr:col>3</xdr:col>
      <xdr:colOff>444500</xdr:colOff>
      <xdr:row>0</xdr:row>
      <xdr:rowOff>1320800</xdr:rowOff>
    </xdr:from>
    <xdr:to>
      <xdr:col>3</xdr:col>
      <xdr:colOff>990600</xdr:colOff>
      <xdr:row>8</xdr:row>
      <xdr:rowOff>50800</xdr:rowOff>
    </xdr:to>
    <xdr:cxnSp macro="">
      <xdr:nvCxnSpPr>
        <xdr:cNvPr id="4" name="Straight Arrow Connector 3"/>
        <xdr:cNvCxnSpPr/>
      </xdr:nvCxnSpPr>
      <xdr:spPr>
        <a:xfrm flipV="1">
          <a:off x="5397500" y="1320800"/>
          <a:ext cx="546100" cy="20574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508000</xdr:colOff>
      <xdr:row>0</xdr:row>
      <xdr:rowOff>1054100</xdr:rowOff>
    </xdr:from>
    <xdr:ext cx="2648225" cy="311496"/>
    <xdr:sp macro="" textlink="">
      <xdr:nvSpPr>
        <xdr:cNvPr id="5" name="TextBox 4"/>
        <xdr:cNvSpPr txBox="1"/>
      </xdr:nvSpPr>
      <xdr:spPr>
        <a:xfrm>
          <a:off x="3949700" y="1054100"/>
          <a:ext cx="2648225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ysClr val="windowText" lastClr="000000"/>
              </a:solidFill>
            </a:rPr>
            <a:t>Enter the wholesale </a:t>
          </a:r>
          <a:r>
            <a:rPr lang="en-US" sz="1400" b="1" baseline="0">
              <a:solidFill>
                <a:sysClr val="windowText" lastClr="000000"/>
              </a:solidFill>
            </a:rPr>
            <a:t>cost per unit</a:t>
          </a:r>
          <a:endParaRPr lang="en-US" sz="14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4</xdr:col>
      <xdr:colOff>457200</xdr:colOff>
      <xdr:row>4</xdr:row>
      <xdr:rowOff>0</xdr:rowOff>
    </xdr:from>
    <xdr:to>
      <xdr:col>5</xdr:col>
      <xdr:colOff>685800</xdr:colOff>
      <xdr:row>8</xdr:row>
      <xdr:rowOff>127000</xdr:rowOff>
    </xdr:to>
    <xdr:cxnSp macro="">
      <xdr:nvCxnSpPr>
        <xdr:cNvPr id="14" name="Straight Arrow Connector 13"/>
        <xdr:cNvCxnSpPr/>
      </xdr:nvCxnSpPr>
      <xdr:spPr>
        <a:xfrm flipV="1">
          <a:off x="7035800" y="2501900"/>
          <a:ext cx="1219200" cy="9525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736600</xdr:colOff>
      <xdr:row>3</xdr:row>
      <xdr:rowOff>101600</xdr:rowOff>
    </xdr:from>
    <xdr:ext cx="3617785" cy="311496"/>
    <xdr:sp macro="" textlink="">
      <xdr:nvSpPr>
        <xdr:cNvPr id="17" name="TextBox 16"/>
        <xdr:cNvSpPr txBox="1"/>
      </xdr:nvSpPr>
      <xdr:spPr>
        <a:xfrm>
          <a:off x="8305800" y="2374900"/>
          <a:ext cx="3617785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Enter the unit of measure for your ingredients</a:t>
          </a:r>
        </a:p>
      </xdr:txBody>
    </xdr:sp>
    <xdr:clientData/>
  </xdr:oneCellAnchor>
  <xdr:twoCellAnchor>
    <xdr:from>
      <xdr:col>1</xdr:col>
      <xdr:colOff>330200</xdr:colOff>
      <xdr:row>0</xdr:row>
      <xdr:rowOff>558800</xdr:rowOff>
    </xdr:from>
    <xdr:to>
      <xdr:col>1</xdr:col>
      <xdr:colOff>558800</xdr:colOff>
      <xdr:row>8</xdr:row>
      <xdr:rowOff>76200</xdr:rowOff>
    </xdr:to>
    <xdr:cxnSp macro="">
      <xdr:nvCxnSpPr>
        <xdr:cNvPr id="19" name="Straight Arrow Connector 18"/>
        <xdr:cNvCxnSpPr/>
      </xdr:nvCxnSpPr>
      <xdr:spPr>
        <a:xfrm flipH="1" flipV="1">
          <a:off x="939800" y="558800"/>
          <a:ext cx="228600" cy="28448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12700</xdr:colOff>
      <xdr:row>0</xdr:row>
      <xdr:rowOff>228600</xdr:rowOff>
    </xdr:from>
    <xdr:ext cx="2218364" cy="311496"/>
    <xdr:sp macro="" textlink="">
      <xdr:nvSpPr>
        <xdr:cNvPr id="20" name="TextBox 19"/>
        <xdr:cNvSpPr txBox="1"/>
      </xdr:nvSpPr>
      <xdr:spPr>
        <a:xfrm>
          <a:off x="622300" y="228600"/>
          <a:ext cx="2218364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ysClr val="windowText" lastClr="000000"/>
              </a:solidFill>
            </a:rPr>
            <a:t>Enter the ingredient names</a:t>
          </a:r>
        </a:p>
      </xdr:txBody>
    </xdr:sp>
    <xdr:clientData/>
  </xdr:oneCellAnchor>
  <xdr:twoCellAnchor>
    <xdr:from>
      <xdr:col>1</xdr:col>
      <xdr:colOff>2590800</xdr:colOff>
      <xdr:row>3</xdr:row>
      <xdr:rowOff>177800</xdr:rowOff>
    </xdr:from>
    <xdr:to>
      <xdr:col>2</xdr:col>
      <xdr:colOff>647700</xdr:colOff>
      <xdr:row>8</xdr:row>
      <xdr:rowOff>114300</xdr:rowOff>
    </xdr:to>
    <xdr:cxnSp macro="">
      <xdr:nvCxnSpPr>
        <xdr:cNvPr id="22" name="Straight Arrow Connector 21"/>
        <xdr:cNvCxnSpPr/>
      </xdr:nvCxnSpPr>
      <xdr:spPr>
        <a:xfrm flipH="1" flipV="1">
          <a:off x="3200400" y="2451100"/>
          <a:ext cx="889000" cy="9906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939800</xdr:colOff>
      <xdr:row>2</xdr:row>
      <xdr:rowOff>88900</xdr:rowOff>
    </xdr:from>
    <xdr:ext cx="3985963" cy="311496"/>
    <xdr:sp macro="" textlink="">
      <xdr:nvSpPr>
        <xdr:cNvPr id="23" name="TextBox 22"/>
        <xdr:cNvSpPr txBox="1"/>
      </xdr:nvSpPr>
      <xdr:spPr>
        <a:xfrm>
          <a:off x="1549400" y="2159000"/>
          <a:ext cx="3985963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Insert the quanity of ingredients in the units stated</a:t>
          </a:r>
        </a:p>
      </xdr:txBody>
    </xdr:sp>
    <xdr:clientData/>
  </xdr:oneCellAnchor>
  <xdr:twoCellAnchor>
    <xdr:from>
      <xdr:col>3</xdr:col>
      <xdr:colOff>1257300</xdr:colOff>
      <xdr:row>0</xdr:row>
      <xdr:rowOff>1727200</xdr:rowOff>
    </xdr:from>
    <xdr:to>
      <xdr:col>4</xdr:col>
      <xdr:colOff>292100</xdr:colOff>
      <xdr:row>7</xdr:row>
      <xdr:rowOff>139700</xdr:rowOff>
    </xdr:to>
    <xdr:cxnSp macro="">
      <xdr:nvCxnSpPr>
        <xdr:cNvPr id="28" name="Straight Arrow Connector 27"/>
        <xdr:cNvCxnSpPr/>
      </xdr:nvCxnSpPr>
      <xdr:spPr>
        <a:xfrm flipV="1">
          <a:off x="6400800" y="1727200"/>
          <a:ext cx="927100" cy="153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1562100</xdr:colOff>
      <xdr:row>0</xdr:row>
      <xdr:rowOff>1397000</xdr:rowOff>
    </xdr:from>
    <xdr:ext cx="8258095" cy="311496"/>
    <xdr:sp macro="" textlink="">
      <xdr:nvSpPr>
        <xdr:cNvPr id="29" name="TextBox 28"/>
        <xdr:cNvSpPr txBox="1"/>
      </xdr:nvSpPr>
      <xdr:spPr>
        <a:xfrm>
          <a:off x="6705600" y="1397000"/>
          <a:ext cx="8258095" cy="31149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Delete the either</a:t>
          </a:r>
          <a:r>
            <a:rPr lang="en-US" sz="1400" b="1" baseline="0"/>
            <a:t> "yes" or "no" depending on whether GST was included in the cost price of your ingredients</a:t>
          </a:r>
          <a:endParaRPr lang="en-US" sz="14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4"/>
  <sheetViews>
    <sheetView showGridLines="0" showRowColHeaders="0" tabSelected="1" zoomScale="75" workbookViewId="0">
      <selection activeCell="B2" sqref="B2"/>
    </sheetView>
  </sheetViews>
  <sheetFormatPr defaultRowHeight="15.75" x14ac:dyDescent="0.25"/>
  <cols>
    <col min="1" max="1" width="9.140625" style="37"/>
    <col min="2" max="2" width="42.42578125" style="37" customWidth="1"/>
    <col min="3" max="3" width="26" style="37" customWidth="1"/>
    <col min="4" max="4" width="30.5703125" style="38" customWidth="1"/>
    <col min="5" max="5" width="27.7109375" style="37" customWidth="1"/>
    <col min="6" max="6" width="25.85546875" style="39" customWidth="1"/>
    <col min="7" max="7" width="17.28515625" style="37" customWidth="1"/>
    <col min="8" max="8" width="25.5703125" style="37" customWidth="1"/>
    <col min="9" max="9" width="30.28515625" style="37" customWidth="1"/>
    <col min="10" max="10" width="2.7109375" style="37" customWidth="1"/>
    <col min="11" max="11" width="21" style="37" customWidth="1"/>
    <col min="12" max="16384" width="9.140625" style="37"/>
  </cols>
  <sheetData>
    <row r="1" spans="2:9" ht="141.75" customHeight="1" x14ac:dyDescent="0.25"/>
    <row r="2" spans="2:9" ht="31.5" x14ac:dyDescent="0.5">
      <c r="B2" s="132" t="s">
        <v>51</v>
      </c>
      <c r="C2" s="34"/>
      <c r="D2" s="35"/>
      <c r="E2" s="34"/>
      <c r="F2" s="36"/>
      <c r="G2" s="34"/>
      <c r="H2" s="34"/>
      <c r="I2" s="34"/>
    </row>
    <row r="4" spans="2:9" ht="18" customHeight="1" x14ac:dyDescent="0.3">
      <c r="B4" s="111" t="s">
        <v>0</v>
      </c>
      <c r="C4" s="58"/>
    </row>
    <row r="5" spans="2:9" ht="18" customHeight="1" thickBot="1" x14ac:dyDescent="0.35">
      <c r="B5" s="112" t="s">
        <v>1</v>
      </c>
      <c r="C5" s="41" t="s">
        <v>50</v>
      </c>
      <c r="D5" s="42"/>
      <c r="E5" s="41"/>
      <c r="F5" s="43"/>
    </row>
    <row r="6" spans="2:9" ht="16.5" customHeight="1" x14ac:dyDescent="0.25">
      <c r="B6" s="44"/>
    </row>
    <row r="7" spans="2:9" ht="18.75" customHeight="1" x14ac:dyDescent="0.3">
      <c r="D7" s="107" t="s">
        <v>43</v>
      </c>
      <c r="H7" s="113" t="s">
        <v>14</v>
      </c>
      <c r="I7" s="136"/>
    </row>
    <row r="8" spans="2:9" ht="18.75" x14ac:dyDescent="0.3">
      <c r="B8" s="56"/>
      <c r="C8" s="128"/>
      <c r="D8" s="134" t="s">
        <v>44</v>
      </c>
      <c r="E8" s="128"/>
      <c r="F8" s="61"/>
      <c r="G8" s="55"/>
    </row>
    <row r="9" spans="2:9" s="114" customFormat="1" ht="18.75" x14ac:dyDescent="0.3">
      <c r="B9" s="103" t="s">
        <v>3</v>
      </c>
      <c r="C9" s="164" t="s">
        <v>11</v>
      </c>
      <c r="D9" s="105" t="s">
        <v>4</v>
      </c>
      <c r="E9" s="104" t="s">
        <v>5</v>
      </c>
      <c r="F9" s="106" t="s">
        <v>17</v>
      </c>
      <c r="G9" s="55"/>
      <c r="H9" s="108" t="s">
        <v>19</v>
      </c>
      <c r="I9" s="108" t="s">
        <v>18</v>
      </c>
    </row>
    <row r="10" spans="2:9" s="114" customFormat="1" x14ac:dyDescent="0.25">
      <c r="B10" s="169"/>
      <c r="C10" s="168"/>
      <c r="D10" s="170"/>
      <c r="E10" s="171"/>
      <c r="F10" s="76">
        <f t="shared" ref="F10:F25" si="0">(C10*D10)</f>
        <v>0</v>
      </c>
      <c r="G10" s="55"/>
      <c r="H10" s="139">
        <f>IFERROR(C10/D29*I7,0)</f>
        <v>0</v>
      </c>
      <c r="I10" s="140">
        <f>(D10*H10)</f>
        <v>0</v>
      </c>
    </row>
    <row r="11" spans="2:9" s="114" customFormat="1" x14ac:dyDescent="0.25">
      <c r="B11" s="169"/>
      <c r="C11" s="168"/>
      <c r="D11" s="170"/>
      <c r="E11" s="171"/>
      <c r="F11" s="76">
        <f t="shared" si="0"/>
        <v>0</v>
      </c>
      <c r="G11" s="55"/>
      <c r="H11" s="139">
        <f>IFERROR(C11/D29*I7,0)</f>
        <v>0</v>
      </c>
      <c r="I11" s="140">
        <f t="shared" ref="I11:I26" si="1">(D11*H11)</f>
        <v>0</v>
      </c>
    </row>
    <row r="12" spans="2:9" s="114" customFormat="1" x14ac:dyDescent="0.25">
      <c r="B12" s="169"/>
      <c r="C12" s="168"/>
      <c r="D12" s="170"/>
      <c r="E12" s="171"/>
      <c r="F12" s="76">
        <f t="shared" si="0"/>
        <v>0</v>
      </c>
      <c r="G12" s="55"/>
      <c r="H12" s="139">
        <f>IFERROR(C12/D29*I7,0)</f>
        <v>0</v>
      </c>
      <c r="I12" s="140">
        <f t="shared" si="1"/>
        <v>0</v>
      </c>
    </row>
    <row r="13" spans="2:9" s="114" customFormat="1" x14ac:dyDescent="0.25">
      <c r="B13" s="169"/>
      <c r="C13" s="168"/>
      <c r="D13" s="170"/>
      <c r="E13" s="171"/>
      <c r="F13" s="76">
        <f t="shared" si="0"/>
        <v>0</v>
      </c>
      <c r="G13" s="55"/>
      <c r="H13" s="139">
        <f>IFERROR(C13/D29*I7,0)</f>
        <v>0</v>
      </c>
      <c r="I13" s="140">
        <f t="shared" si="1"/>
        <v>0</v>
      </c>
    </row>
    <row r="14" spans="2:9" s="114" customFormat="1" x14ac:dyDescent="0.25">
      <c r="B14" s="169"/>
      <c r="C14" s="168"/>
      <c r="D14" s="170"/>
      <c r="E14" s="171"/>
      <c r="F14" s="76">
        <f t="shared" si="0"/>
        <v>0</v>
      </c>
      <c r="G14" s="55"/>
      <c r="H14" s="139">
        <f>IFERROR(C14/D29*I7,0)</f>
        <v>0</v>
      </c>
      <c r="I14" s="140">
        <f t="shared" si="1"/>
        <v>0</v>
      </c>
    </row>
    <row r="15" spans="2:9" s="114" customFormat="1" x14ac:dyDescent="0.25">
      <c r="B15" s="169"/>
      <c r="C15" s="168"/>
      <c r="D15" s="170"/>
      <c r="E15" s="171"/>
      <c r="F15" s="76">
        <f t="shared" si="0"/>
        <v>0</v>
      </c>
      <c r="G15" s="55"/>
      <c r="H15" s="139">
        <f>IFERROR(C15/D29*I7,0)</f>
        <v>0</v>
      </c>
      <c r="I15" s="140">
        <f t="shared" si="1"/>
        <v>0</v>
      </c>
    </row>
    <row r="16" spans="2:9" s="114" customFormat="1" x14ac:dyDescent="0.25">
      <c r="B16" s="169"/>
      <c r="C16" s="168"/>
      <c r="D16" s="170"/>
      <c r="E16" s="171"/>
      <c r="F16" s="76">
        <f t="shared" si="0"/>
        <v>0</v>
      </c>
      <c r="G16" s="55"/>
      <c r="H16" s="139">
        <f>IFERROR(C16/D29*I7,0)</f>
        <v>0</v>
      </c>
      <c r="I16" s="140">
        <f t="shared" si="1"/>
        <v>0</v>
      </c>
    </row>
    <row r="17" spans="2:11" x14ac:dyDescent="0.25">
      <c r="B17" s="169"/>
      <c r="C17" s="168"/>
      <c r="D17" s="170"/>
      <c r="E17" s="171"/>
      <c r="F17" s="76">
        <f t="shared" si="0"/>
        <v>0</v>
      </c>
      <c r="G17" s="65"/>
      <c r="H17" s="139">
        <f>IFERROR(C17/D29*I7,0)</f>
        <v>0</v>
      </c>
      <c r="I17" s="140">
        <f t="shared" si="1"/>
        <v>0</v>
      </c>
      <c r="J17" s="59"/>
      <c r="K17" s="59"/>
    </row>
    <row r="18" spans="2:11" x14ac:dyDescent="0.25">
      <c r="B18" s="169"/>
      <c r="C18" s="168"/>
      <c r="D18" s="170"/>
      <c r="E18" s="171"/>
      <c r="F18" s="76">
        <f t="shared" si="0"/>
        <v>0</v>
      </c>
      <c r="G18" s="65"/>
      <c r="H18" s="139">
        <f>IFERROR(C18/D29*I7,0)</f>
        <v>0</v>
      </c>
      <c r="I18" s="140">
        <f t="shared" si="1"/>
        <v>0</v>
      </c>
      <c r="J18" s="59"/>
      <c r="K18" s="59"/>
    </row>
    <row r="19" spans="2:11" x14ac:dyDescent="0.25">
      <c r="B19" s="169"/>
      <c r="C19" s="168"/>
      <c r="D19" s="170"/>
      <c r="E19" s="171"/>
      <c r="F19" s="76">
        <f t="shared" si="0"/>
        <v>0</v>
      </c>
      <c r="G19" s="65"/>
      <c r="H19" s="139">
        <f>IFERROR(C19/D29*I7,0)</f>
        <v>0</v>
      </c>
      <c r="I19" s="140">
        <f t="shared" si="1"/>
        <v>0</v>
      </c>
      <c r="J19" s="59"/>
      <c r="K19" s="59"/>
    </row>
    <row r="20" spans="2:11" x14ac:dyDescent="0.25">
      <c r="B20" s="169"/>
      <c r="C20" s="168"/>
      <c r="D20" s="170"/>
      <c r="E20" s="171"/>
      <c r="F20" s="76">
        <f t="shared" si="0"/>
        <v>0</v>
      </c>
      <c r="G20" s="65"/>
      <c r="H20" s="139">
        <f>IFERROR(C20/D29*I7,0)</f>
        <v>0</v>
      </c>
      <c r="I20" s="140">
        <f t="shared" si="1"/>
        <v>0</v>
      </c>
      <c r="J20" s="59"/>
      <c r="K20" s="59"/>
    </row>
    <row r="21" spans="2:11" x14ac:dyDescent="0.25">
      <c r="B21" s="169"/>
      <c r="C21" s="168"/>
      <c r="D21" s="170"/>
      <c r="E21" s="171"/>
      <c r="F21" s="76">
        <f t="shared" si="0"/>
        <v>0</v>
      </c>
      <c r="G21" s="65"/>
      <c r="H21" s="139">
        <f>IFERROR(C21/D29*I7,0)</f>
        <v>0</v>
      </c>
      <c r="I21" s="140">
        <f t="shared" si="1"/>
        <v>0</v>
      </c>
      <c r="J21" s="59"/>
      <c r="K21" s="59"/>
    </row>
    <row r="22" spans="2:11" x14ac:dyDescent="0.25">
      <c r="B22" s="169"/>
      <c r="C22" s="168"/>
      <c r="D22" s="170"/>
      <c r="E22" s="171"/>
      <c r="F22" s="76">
        <f t="shared" si="0"/>
        <v>0</v>
      </c>
      <c r="G22" s="65"/>
      <c r="H22" s="139">
        <f>IFERROR(C22/D29*I7,0)</f>
        <v>0</v>
      </c>
      <c r="I22" s="140">
        <f t="shared" si="1"/>
        <v>0</v>
      </c>
      <c r="J22" s="59"/>
      <c r="K22" s="59"/>
    </row>
    <row r="23" spans="2:11" x14ac:dyDescent="0.25">
      <c r="B23" s="169"/>
      <c r="C23" s="168"/>
      <c r="D23" s="170"/>
      <c r="E23" s="171"/>
      <c r="F23" s="76">
        <f t="shared" si="0"/>
        <v>0</v>
      </c>
      <c r="G23" s="65"/>
      <c r="H23" s="139">
        <f>IFERROR(C23/D29*I7,0)</f>
        <v>0</v>
      </c>
      <c r="I23" s="140">
        <f t="shared" si="1"/>
        <v>0</v>
      </c>
      <c r="J23" s="59"/>
      <c r="K23" s="59"/>
    </row>
    <row r="24" spans="2:11" x14ac:dyDescent="0.25">
      <c r="B24" s="169"/>
      <c r="C24" s="168"/>
      <c r="D24" s="170"/>
      <c r="E24" s="171"/>
      <c r="F24" s="76">
        <f t="shared" si="0"/>
        <v>0</v>
      </c>
      <c r="G24" s="65"/>
      <c r="H24" s="139">
        <f>IFERROR(C24/D29*I7,0)</f>
        <v>0</v>
      </c>
      <c r="I24" s="140">
        <f t="shared" si="1"/>
        <v>0</v>
      </c>
      <c r="J24" s="59"/>
      <c r="K24" s="59"/>
    </row>
    <row r="25" spans="2:11" x14ac:dyDescent="0.25">
      <c r="B25" s="169"/>
      <c r="C25" s="168"/>
      <c r="D25" s="170"/>
      <c r="E25" s="171"/>
      <c r="F25" s="76">
        <f t="shared" si="0"/>
        <v>0</v>
      </c>
      <c r="G25" s="65"/>
      <c r="H25" s="148">
        <f>IFERROR(C25/D29*I7,0)</f>
        <v>0</v>
      </c>
      <c r="I25" s="149">
        <f t="shared" si="1"/>
        <v>0</v>
      </c>
      <c r="J25" s="59"/>
      <c r="K25" s="59"/>
    </row>
    <row r="26" spans="2:11" x14ac:dyDescent="0.25">
      <c r="B26" s="169"/>
      <c r="C26" s="168"/>
      <c r="D26" s="170"/>
      <c r="E26" s="171"/>
      <c r="F26" s="76">
        <f t="shared" ref="F26" si="2">(C26*D26)</f>
        <v>0</v>
      </c>
      <c r="G26" s="65"/>
      <c r="H26" s="152">
        <f>IFERROR(C26/D29*I7,0)</f>
        <v>0</v>
      </c>
      <c r="I26" s="153">
        <f t="shared" si="1"/>
        <v>0</v>
      </c>
      <c r="J26" s="59"/>
      <c r="K26" s="59"/>
    </row>
    <row r="27" spans="2:11" ht="18.75" x14ac:dyDescent="0.3">
      <c r="B27" s="54"/>
      <c r="C27" s="143"/>
      <c r="D27" s="60"/>
      <c r="E27" s="110" t="s">
        <v>23</v>
      </c>
      <c r="F27" s="77">
        <f>SUM(F10:F26)</f>
        <v>0</v>
      </c>
      <c r="G27" s="59"/>
      <c r="H27" s="150"/>
      <c r="I27" s="151"/>
    </row>
    <row r="28" spans="2:11" x14ac:dyDescent="0.25">
      <c r="B28" s="54"/>
      <c r="C28" s="144"/>
      <c r="D28" s="60"/>
      <c r="E28" s="59"/>
      <c r="F28" s="61"/>
      <c r="G28" s="59"/>
      <c r="H28" s="150"/>
      <c r="I28" s="151"/>
    </row>
    <row r="29" spans="2:11" ht="18.75" x14ac:dyDescent="0.3">
      <c r="B29" s="54"/>
      <c r="C29" s="109" t="s">
        <v>2</v>
      </c>
      <c r="D29" s="137"/>
      <c r="E29" s="110" t="s">
        <v>6</v>
      </c>
      <c r="F29" s="85">
        <f>IFERROR(F27/D29,0)</f>
        <v>0</v>
      </c>
      <c r="H29" s="154" t="s">
        <v>38</v>
      </c>
      <c r="I29" s="155">
        <f>SUM(I10:I28)</f>
        <v>0</v>
      </c>
    </row>
    <row r="30" spans="2:11" ht="18.75" x14ac:dyDescent="0.3">
      <c r="B30" s="54"/>
      <c r="C30" s="109" t="s">
        <v>20</v>
      </c>
      <c r="D30" s="133"/>
      <c r="E30" s="115" t="s">
        <v>22</v>
      </c>
      <c r="F30" s="84">
        <f>IFERROR(D30*F29,0)</f>
        <v>0</v>
      </c>
      <c r="H30" s="89"/>
      <c r="I30" s="89"/>
    </row>
    <row r="31" spans="2:11" x14ac:dyDescent="0.25">
      <c r="B31" s="54"/>
      <c r="C31" s="145"/>
      <c r="D31" s="147"/>
      <c r="E31" s="146"/>
      <c r="F31" s="85">
        <f>(F29+F30)</f>
        <v>0</v>
      </c>
      <c r="H31" s="89"/>
      <c r="I31" s="89"/>
    </row>
    <row r="32" spans="2:11" ht="18.75" x14ac:dyDescent="0.3">
      <c r="B32" s="54"/>
      <c r="C32" s="109" t="s">
        <v>21</v>
      </c>
      <c r="D32" s="80">
        <f>IF(D8="No", 0.15, 0)</f>
        <v>0</v>
      </c>
      <c r="E32" s="45"/>
      <c r="F32" s="84">
        <f>(F31*D32)</f>
        <v>0</v>
      </c>
      <c r="H32" s="89"/>
      <c r="I32" s="89"/>
    </row>
    <row r="33" spans="2:9" ht="18.75" x14ac:dyDescent="0.3">
      <c r="B33" s="54"/>
      <c r="D33" s="79"/>
      <c r="E33" s="131" t="s">
        <v>39</v>
      </c>
      <c r="F33" s="84">
        <f>(F31+F32)</f>
        <v>0</v>
      </c>
      <c r="H33" s="89"/>
      <c r="I33" s="89"/>
    </row>
    <row r="34" spans="2:9" ht="18.75" x14ac:dyDescent="0.3">
      <c r="B34" s="54"/>
      <c r="D34" s="79"/>
      <c r="E34" s="131" t="s">
        <v>24</v>
      </c>
      <c r="F34" s="135"/>
      <c r="H34" s="89"/>
      <c r="I34" s="89"/>
    </row>
    <row r="35" spans="2:9" ht="18.75" x14ac:dyDescent="0.3">
      <c r="B35" s="54"/>
      <c r="D35" s="79"/>
      <c r="E35" s="131" t="s">
        <v>8</v>
      </c>
      <c r="F35" s="86">
        <f>IFERROR(F33/F34,0)</f>
        <v>0</v>
      </c>
      <c r="H35" s="89"/>
      <c r="I35" s="89"/>
    </row>
    <row r="36" spans="2:9" x14ac:dyDescent="0.25">
      <c r="B36" s="54"/>
      <c r="C36" s="78"/>
      <c r="D36" s="79"/>
      <c r="E36" s="56"/>
      <c r="F36" s="83"/>
      <c r="H36" s="89"/>
      <c r="I36" s="89"/>
    </row>
    <row r="37" spans="2:9" x14ac:dyDescent="0.25">
      <c r="B37" s="54"/>
      <c r="C37" s="55"/>
      <c r="D37" s="62"/>
      <c r="E37" s="56"/>
      <c r="F37" s="57"/>
      <c r="H37" s="89"/>
      <c r="I37" s="89"/>
    </row>
    <row r="38" spans="2:9" ht="18.75" x14ac:dyDescent="0.3">
      <c r="B38" s="113" t="s">
        <v>13</v>
      </c>
    </row>
    <row r="39" spans="2:9" x14ac:dyDescent="0.25">
      <c r="B39" s="138"/>
    </row>
    <row r="40" spans="2:9" ht="18.75" x14ac:dyDescent="0.3">
      <c r="B40" s="156" t="s">
        <v>46</v>
      </c>
      <c r="C40" s="160" t="s">
        <v>49</v>
      </c>
      <c r="D40" s="142"/>
      <c r="E40" s="141"/>
    </row>
    <row r="41" spans="2:9" ht="22.5" customHeight="1" x14ac:dyDescent="0.3">
      <c r="B41" s="156" t="s">
        <v>9</v>
      </c>
      <c r="C41" s="161" t="s">
        <v>16</v>
      </c>
      <c r="D41" s="60"/>
      <c r="E41" s="59"/>
      <c r="F41" s="61"/>
      <c r="G41" s="59"/>
      <c r="H41" s="59"/>
      <c r="I41" s="59"/>
    </row>
    <row r="42" spans="2:9" ht="24" customHeight="1" x14ac:dyDescent="0.3">
      <c r="B42" s="156" t="s">
        <v>4</v>
      </c>
      <c r="C42" s="161" t="s">
        <v>48</v>
      </c>
      <c r="D42" s="60"/>
      <c r="E42" s="59"/>
      <c r="F42" s="61"/>
      <c r="G42" s="59"/>
      <c r="H42" s="59"/>
      <c r="I42" s="59"/>
    </row>
    <row r="43" spans="2:9" ht="21.75" customHeight="1" x14ac:dyDescent="0.3">
      <c r="B43" s="156" t="s">
        <v>5</v>
      </c>
      <c r="C43" s="161" t="s">
        <v>15</v>
      </c>
      <c r="D43" s="60"/>
      <c r="E43" s="59"/>
      <c r="F43" s="61"/>
      <c r="G43" s="59"/>
      <c r="H43" s="59"/>
      <c r="I43" s="59"/>
    </row>
    <row r="44" spans="2:9" ht="22.5" customHeight="1" x14ac:dyDescent="0.3">
      <c r="B44" s="156" t="s">
        <v>2</v>
      </c>
      <c r="C44" s="162" t="s">
        <v>10</v>
      </c>
      <c r="D44" s="62"/>
      <c r="E44" s="59"/>
      <c r="F44" s="57"/>
      <c r="G44" s="59"/>
      <c r="H44" s="59"/>
      <c r="I44" s="59"/>
    </row>
    <row r="45" spans="2:9" ht="22.5" customHeight="1" x14ac:dyDescent="0.3">
      <c r="B45" s="156" t="s">
        <v>20</v>
      </c>
      <c r="C45" s="162" t="s">
        <v>26</v>
      </c>
      <c r="D45" s="62"/>
      <c r="E45" s="59"/>
      <c r="F45" s="57"/>
      <c r="G45" s="59"/>
      <c r="H45" s="59"/>
      <c r="I45" s="59"/>
    </row>
    <row r="46" spans="2:9" ht="22.5" customHeight="1" x14ac:dyDescent="0.3">
      <c r="B46" s="156" t="s">
        <v>14</v>
      </c>
      <c r="C46" s="161" t="s">
        <v>12</v>
      </c>
      <c r="D46" s="60"/>
      <c r="E46" s="59"/>
      <c r="F46" s="61"/>
      <c r="G46" s="59"/>
      <c r="H46" s="59"/>
      <c r="I46" s="59"/>
    </row>
    <row r="47" spans="2:9" ht="24" customHeight="1" x14ac:dyDescent="0.3">
      <c r="B47" s="156" t="s">
        <v>7</v>
      </c>
      <c r="C47" s="163" t="s">
        <v>25</v>
      </c>
      <c r="D47" s="63"/>
      <c r="E47" s="59"/>
      <c r="F47" s="64"/>
      <c r="G47" s="65"/>
      <c r="H47" s="59"/>
      <c r="I47" s="59"/>
    </row>
    <row r="48" spans="2:9" x14ac:dyDescent="0.25">
      <c r="B48" s="59"/>
      <c r="C48" s="59"/>
      <c r="D48" s="60"/>
      <c r="E48" s="59"/>
      <c r="F48" s="66"/>
      <c r="G48" s="59"/>
      <c r="H48" s="59"/>
      <c r="I48" s="59"/>
    </row>
    <row r="49" spans="2:9" x14ac:dyDescent="0.25">
      <c r="B49" s="56"/>
      <c r="C49" s="56"/>
      <c r="D49" s="116"/>
      <c r="E49" s="59"/>
      <c r="F49" s="54"/>
      <c r="G49" s="117"/>
      <c r="H49" s="118"/>
      <c r="I49" s="119"/>
    </row>
    <row r="50" spans="2:9" x14ac:dyDescent="0.25">
      <c r="B50" s="59"/>
      <c r="C50" s="59"/>
      <c r="D50" s="60"/>
      <c r="E50" s="59"/>
      <c r="F50" s="61"/>
      <c r="G50" s="59"/>
      <c r="H50" s="59"/>
      <c r="I50" s="59"/>
    </row>
    <row r="51" spans="2:9" x14ac:dyDescent="0.25">
      <c r="B51" s="120"/>
      <c r="C51" s="56"/>
      <c r="D51" s="54"/>
      <c r="E51" s="64"/>
      <c r="F51" s="64"/>
      <c r="G51" s="57"/>
      <c r="H51" s="59"/>
      <c r="I51" s="59"/>
    </row>
    <row r="52" spans="2:9" x14ac:dyDescent="0.25">
      <c r="B52" s="120"/>
      <c r="C52" s="56"/>
      <c r="D52" s="121"/>
      <c r="E52" s="61"/>
      <c r="F52" s="59"/>
      <c r="G52" s="57"/>
      <c r="H52" s="59"/>
      <c r="I52" s="59"/>
    </row>
    <row r="53" spans="2:9" x14ac:dyDescent="0.25">
      <c r="B53" s="120"/>
      <c r="C53" s="122"/>
      <c r="D53" s="118"/>
      <c r="E53" s="118"/>
      <c r="F53" s="118"/>
      <c r="G53" s="119"/>
      <c r="H53" s="59"/>
      <c r="I53" s="59"/>
    </row>
    <row r="54" spans="2:9" x14ac:dyDescent="0.25">
      <c r="B54" s="120"/>
      <c r="C54" s="122"/>
      <c r="D54" s="118"/>
      <c r="E54" s="118"/>
      <c r="F54" s="118"/>
      <c r="G54" s="119"/>
      <c r="H54" s="59"/>
      <c r="I54" s="55"/>
    </row>
    <row r="55" spans="2:9" x14ac:dyDescent="0.25">
      <c r="B55" s="120"/>
      <c r="C55" s="123"/>
      <c r="D55" s="118"/>
      <c r="E55" s="122"/>
      <c r="F55" s="54"/>
      <c r="G55" s="117"/>
      <c r="H55" s="59"/>
      <c r="I55" s="117"/>
    </row>
    <row r="56" spans="2:9" x14ac:dyDescent="0.25">
      <c r="B56" s="120"/>
      <c r="C56" s="124"/>
      <c r="D56" s="118"/>
      <c r="E56" s="119"/>
      <c r="F56" s="54"/>
      <c r="G56" s="117"/>
      <c r="H56" s="59"/>
      <c r="I56" s="59"/>
    </row>
    <row r="57" spans="2:9" x14ac:dyDescent="0.25">
      <c r="B57" s="120"/>
      <c r="C57" s="123"/>
      <c r="D57" s="118"/>
      <c r="E57" s="123"/>
      <c r="F57" s="59"/>
      <c r="G57" s="125"/>
      <c r="H57" s="59"/>
      <c r="I57" s="59"/>
    </row>
    <row r="58" spans="2:9" x14ac:dyDescent="0.25">
      <c r="B58" s="56"/>
      <c r="C58" s="126"/>
      <c r="D58" s="127"/>
      <c r="E58" s="119"/>
      <c r="F58" s="118"/>
      <c r="G58" s="119"/>
      <c r="H58" s="59"/>
      <c r="I58" s="59"/>
    </row>
    <row r="59" spans="2:9" x14ac:dyDescent="0.25">
      <c r="B59" s="59"/>
      <c r="C59" s="59"/>
      <c r="D59" s="60"/>
      <c r="E59" s="59"/>
      <c r="F59" s="61"/>
      <c r="G59" s="59"/>
      <c r="H59" s="59"/>
      <c r="I59" s="59"/>
    </row>
    <row r="60" spans="2:9" x14ac:dyDescent="0.25">
      <c r="B60" s="120"/>
      <c r="C60" s="56"/>
      <c r="D60" s="54"/>
      <c r="E60" s="61"/>
      <c r="F60" s="61"/>
      <c r="G60" s="57"/>
      <c r="H60" s="118"/>
      <c r="I60" s="119"/>
    </row>
    <row r="61" spans="2:9" x14ac:dyDescent="0.25">
      <c r="B61" s="120"/>
      <c r="C61" s="56"/>
      <c r="D61" s="121"/>
      <c r="E61" s="61"/>
      <c r="F61" s="59"/>
      <c r="G61" s="57"/>
      <c r="H61" s="118"/>
      <c r="I61" s="119"/>
    </row>
    <row r="62" spans="2:9" x14ac:dyDescent="0.25">
      <c r="B62" s="120"/>
      <c r="C62" s="122"/>
      <c r="D62" s="118"/>
      <c r="E62" s="118"/>
      <c r="F62" s="118"/>
      <c r="G62" s="119"/>
      <c r="H62" s="59"/>
      <c r="I62" s="59"/>
    </row>
    <row r="63" spans="2:9" x14ac:dyDescent="0.25">
      <c r="B63" s="120"/>
      <c r="C63" s="122"/>
      <c r="D63" s="118"/>
      <c r="E63" s="118"/>
      <c r="F63" s="118"/>
      <c r="G63" s="119"/>
      <c r="H63" s="59"/>
      <c r="I63" s="55"/>
    </row>
    <row r="64" spans="2:9" x14ac:dyDescent="0.25">
      <c r="B64" s="120"/>
      <c r="C64" s="122"/>
      <c r="D64" s="118"/>
      <c r="E64" s="59"/>
      <c r="F64" s="54"/>
      <c r="G64" s="117"/>
      <c r="H64" s="59"/>
      <c r="I64" s="117"/>
    </row>
    <row r="65" spans="2:9" x14ac:dyDescent="0.25">
      <c r="B65" s="120"/>
      <c r="C65" s="123"/>
      <c r="D65" s="118"/>
      <c r="E65" s="59"/>
      <c r="F65" s="54"/>
      <c r="G65" s="117"/>
      <c r="H65" s="59"/>
      <c r="I65" s="59"/>
    </row>
    <row r="66" spans="2:9" x14ac:dyDescent="0.25">
      <c r="B66" s="120"/>
      <c r="C66" s="123"/>
      <c r="D66" s="118"/>
      <c r="E66" s="122"/>
      <c r="F66" s="59"/>
      <c r="G66" s="59"/>
      <c r="H66" s="59"/>
      <c r="I66" s="59"/>
    </row>
    <row r="67" spans="2:9" x14ac:dyDescent="0.25">
      <c r="B67" s="120"/>
      <c r="C67" s="124"/>
      <c r="D67" s="118"/>
      <c r="E67" s="119"/>
      <c r="F67" s="118"/>
      <c r="G67" s="119"/>
      <c r="H67" s="59"/>
      <c r="I67" s="59"/>
    </row>
    <row r="68" spans="2:9" x14ac:dyDescent="0.25">
      <c r="B68" s="120"/>
      <c r="C68" s="123"/>
      <c r="D68" s="118"/>
      <c r="E68" s="123"/>
      <c r="F68" s="59"/>
      <c r="G68" s="125"/>
      <c r="H68" s="59"/>
      <c r="I68" s="59"/>
    </row>
    <row r="69" spans="2:9" x14ac:dyDescent="0.25">
      <c r="B69" s="56"/>
      <c r="C69" s="126"/>
      <c r="D69" s="127"/>
      <c r="E69" s="119"/>
      <c r="F69" s="118"/>
      <c r="G69" s="119"/>
      <c r="H69" s="59"/>
      <c r="I69" s="59"/>
    </row>
    <row r="70" spans="2:9" x14ac:dyDescent="0.25">
      <c r="B70" s="56"/>
      <c r="C70" s="126"/>
      <c r="D70" s="127"/>
      <c r="E70" s="119"/>
      <c r="F70" s="118"/>
      <c r="G70" s="119"/>
      <c r="H70" s="59"/>
      <c r="I70" s="59"/>
    </row>
    <row r="71" spans="2:9" x14ac:dyDescent="0.25">
      <c r="B71" s="59"/>
      <c r="C71" s="59"/>
      <c r="D71" s="60"/>
      <c r="E71" s="59"/>
      <c r="F71" s="61"/>
      <c r="G71" s="59"/>
      <c r="H71" s="59"/>
      <c r="I71" s="59"/>
    </row>
    <row r="72" spans="2:9" x14ac:dyDescent="0.25">
      <c r="B72" s="55"/>
      <c r="C72" s="128"/>
      <c r="D72" s="129"/>
      <c r="E72" s="128"/>
      <c r="F72" s="66"/>
      <c r="G72" s="55"/>
      <c r="H72" s="55"/>
      <c r="I72" s="55"/>
    </row>
    <row r="73" spans="2:9" x14ac:dyDescent="0.25">
      <c r="B73" s="59"/>
      <c r="C73" s="65"/>
      <c r="D73" s="63"/>
      <c r="E73" s="59"/>
      <c r="F73" s="64"/>
      <c r="G73" s="65"/>
      <c r="H73" s="59"/>
      <c r="I73" s="59"/>
    </row>
    <row r="74" spans="2:9" x14ac:dyDescent="0.25">
      <c r="B74" s="60"/>
      <c r="C74" s="130"/>
      <c r="D74" s="63"/>
      <c r="E74" s="59"/>
      <c r="F74" s="64"/>
      <c r="G74" s="65"/>
      <c r="H74" s="65"/>
      <c r="I74" s="59"/>
    </row>
    <row r="75" spans="2:9" x14ac:dyDescent="0.25">
      <c r="B75" s="60"/>
      <c r="C75" s="65"/>
      <c r="D75" s="63"/>
      <c r="E75" s="59"/>
      <c r="F75" s="64"/>
      <c r="G75" s="65"/>
      <c r="H75" s="65"/>
      <c r="I75" s="59"/>
    </row>
    <row r="76" spans="2:9" x14ac:dyDescent="0.25">
      <c r="B76" s="59"/>
      <c r="C76" s="130"/>
      <c r="D76" s="63"/>
      <c r="E76" s="59"/>
      <c r="F76" s="64"/>
      <c r="G76" s="65"/>
      <c r="H76" s="65"/>
      <c r="I76" s="59"/>
    </row>
    <row r="77" spans="2:9" x14ac:dyDescent="0.25">
      <c r="B77" s="59"/>
      <c r="C77" s="65"/>
      <c r="D77" s="63"/>
      <c r="E77" s="59"/>
      <c r="F77" s="64"/>
      <c r="G77" s="65"/>
      <c r="H77" s="65"/>
      <c r="I77" s="59"/>
    </row>
    <row r="78" spans="2:9" x14ac:dyDescent="0.25">
      <c r="B78" s="59"/>
      <c r="C78" s="130"/>
      <c r="D78" s="63"/>
      <c r="E78" s="59"/>
      <c r="F78" s="64"/>
      <c r="G78" s="65"/>
      <c r="H78" s="65"/>
      <c r="I78" s="59"/>
    </row>
    <row r="79" spans="2:9" x14ac:dyDescent="0.25">
      <c r="B79" s="59"/>
      <c r="C79" s="130"/>
      <c r="D79" s="63"/>
      <c r="E79" s="59"/>
      <c r="F79" s="64"/>
      <c r="G79" s="65"/>
      <c r="H79" s="65"/>
      <c r="I79" s="59"/>
    </row>
    <row r="80" spans="2:9" x14ac:dyDescent="0.25">
      <c r="B80" s="59"/>
      <c r="C80" s="59"/>
      <c r="D80" s="60"/>
      <c r="E80" s="59"/>
      <c r="F80" s="61"/>
      <c r="G80" s="59"/>
      <c r="H80" s="59"/>
      <c r="I80" s="59"/>
    </row>
    <row r="81" spans="2:9" x14ac:dyDescent="0.25">
      <c r="B81" s="59"/>
      <c r="C81" s="59"/>
      <c r="D81" s="60"/>
      <c r="E81" s="59"/>
      <c r="F81" s="61"/>
      <c r="G81" s="59"/>
      <c r="H81" s="59"/>
      <c r="I81" s="59"/>
    </row>
    <row r="82" spans="2:9" x14ac:dyDescent="0.25">
      <c r="B82" s="59"/>
      <c r="C82" s="59"/>
      <c r="D82" s="60"/>
      <c r="E82" s="59"/>
      <c r="F82" s="61"/>
      <c r="G82" s="59"/>
      <c r="H82" s="59"/>
      <c r="I82" s="59"/>
    </row>
    <row r="83" spans="2:9" x14ac:dyDescent="0.25">
      <c r="B83" s="59"/>
      <c r="C83" s="118"/>
      <c r="D83" s="62"/>
      <c r="E83" s="59"/>
      <c r="F83" s="57"/>
      <c r="G83" s="59"/>
      <c r="H83" s="59"/>
      <c r="I83" s="59"/>
    </row>
    <row r="84" spans="2:9" x14ac:dyDescent="0.25">
      <c r="B84" s="59"/>
      <c r="C84" s="59"/>
      <c r="D84" s="60"/>
      <c r="E84" s="59"/>
      <c r="F84" s="61"/>
      <c r="G84" s="59"/>
      <c r="H84" s="59"/>
      <c r="I84" s="59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6"/>
  <sheetViews>
    <sheetView zoomScale="75" workbookViewId="0">
      <selection activeCell="C1" sqref="C1"/>
    </sheetView>
  </sheetViews>
  <sheetFormatPr defaultRowHeight="15.75" x14ac:dyDescent="0.25"/>
  <cols>
    <col min="1" max="1" width="9.140625" style="1"/>
    <col min="2" max="2" width="42.42578125" style="1" customWidth="1"/>
    <col min="3" max="3" width="25.42578125" style="1" customWidth="1"/>
    <col min="4" max="4" width="28.28515625" style="2" customWidth="1"/>
    <col min="5" max="5" width="14.85546875" style="1" customWidth="1"/>
    <col min="6" max="6" width="20.5703125" style="3" customWidth="1"/>
    <col min="7" max="7" width="17.28515625" style="1" customWidth="1"/>
    <col min="8" max="8" width="22.7109375" style="1" customWidth="1"/>
    <col min="9" max="9" width="24.42578125" style="1" customWidth="1"/>
    <col min="10" max="10" width="2.7109375" style="1" customWidth="1"/>
    <col min="11" max="11" width="21" style="1" customWidth="1"/>
    <col min="12" max="16384" width="9.140625" style="1"/>
  </cols>
  <sheetData>
    <row r="1" spans="2:9" ht="139.5" customHeight="1" x14ac:dyDescent="0.25"/>
    <row r="2" spans="2:9" ht="23.25" x14ac:dyDescent="0.35">
      <c r="B2" s="33" t="s">
        <v>52</v>
      </c>
      <c r="C2" s="34"/>
      <c r="D2" s="35"/>
      <c r="E2" s="34"/>
      <c r="F2" s="36"/>
      <c r="G2" s="32"/>
      <c r="H2" s="32"/>
      <c r="I2" s="32"/>
    </row>
    <row r="3" spans="2:9" x14ac:dyDescent="0.25">
      <c r="B3" s="37"/>
      <c r="C3" s="93"/>
      <c r="D3" s="38"/>
      <c r="E3" s="37"/>
      <c r="F3" s="39"/>
    </row>
    <row r="4" spans="2:9" ht="18" customHeight="1" x14ac:dyDescent="0.25">
      <c r="B4" s="40" t="s">
        <v>0</v>
      </c>
      <c r="D4" s="38"/>
      <c r="E4" s="37"/>
      <c r="F4" s="39"/>
    </row>
    <row r="5" spans="2:9" ht="18" customHeight="1" thickBot="1" x14ac:dyDescent="0.3">
      <c r="B5" s="41" t="s">
        <v>1</v>
      </c>
      <c r="C5" s="58" t="s">
        <v>35</v>
      </c>
      <c r="D5" s="42"/>
      <c r="E5" s="41"/>
      <c r="F5" s="43"/>
    </row>
    <row r="6" spans="2:9" ht="16.5" customHeight="1" x14ac:dyDescent="0.25">
      <c r="B6" s="44"/>
      <c r="C6" s="37"/>
      <c r="D6" s="38"/>
      <c r="E6" s="37"/>
      <c r="F6" s="39"/>
    </row>
    <row r="7" spans="2:9" ht="13.5" customHeight="1" x14ac:dyDescent="0.25">
      <c r="B7" s="37"/>
      <c r="C7" s="37"/>
      <c r="D7" s="102" t="s">
        <v>43</v>
      </c>
      <c r="E7" s="37"/>
      <c r="F7" s="39"/>
      <c r="H7" s="75" t="s">
        <v>14</v>
      </c>
      <c r="I7" s="94">
        <v>100</v>
      </c>
    </row>
    <row r="8" spans="2:9" x14ac:dyDescent="0.25">
      <c r="B8" s="45"/>
      <c r="C8" s="100"/>
      <c r="D8" s="95" t="s">
        <v>45</v>
      </c>
      <c r="E8" s="101"/>
      <c r="F8" s="47"/>
      <c r="G8" s="4"/>
    </row>
    <row r="9" spans="2:9" s="5" customFormat="1" x14ac:dyDescent="0.25">
      <c r="B9" s="98" t="s">
        <v>3</v>
      </c>
      <c r="C9" s="97" t="s">
        <v>11</v>
      </c>
      <c r="D9" s="96" t="s">
        <v>42</v>
      </c>
      <c r="E9" s="97" t="s">
        <v>5</v>
      </c>
      <c r="F9" s="71" t="s">
        <v>17</v>
      </c>
      <c r="G9" s="4"/>
      <c r="H9" s="74" t="s">
        <v>19</v>
      </c>
      <c r="I9" s="74" t="s">
        <v>18</v>
      </c>
    </row>
    <row r="10" spans="2:9" s="5" customFormat="1" x14ac:dyDescent="0.25">
      <c r="B10" s="48" t="s">
        <v>27</v>
      </c>
      <c r="C10" s="49">
        <v>0.04</v>
      </c>
      <c r="D10" s="46">
        <v>12</v>
      </c>
      <c r="E10" s="50" t="s">
        <v>36</v>
      </c>
      <c r="F10" s="76">
        <f t="shared" ref="F10:F16" si="0">(C10*D10)</f>
        <v>0.48</v>
      </c>
      <c r="G10" s="4"/>
      <c r="H10" s="70">
        <f>(C10/D29*I7)</f>
        <v>0.16</v>
      </c>
      <c r="I10" s="68">
        <f>(D10*H10)</f>
        <v>1.92</v>
      </c>
    </row>
    <row r="11" spans="2:9" s="5" customFormat="1" x14ac:dyDescent="0.25">
      <c r="B11" s="48" t="s">
        <v>28</v>
      </c>
      <c r="C11" s="49">
        <v>0.05</v>
      </c>
      <c r="D11" s="46">
        <v>9.5</v>
      </c>
      <c r="E11" s="50" t="s">
        <v>36</v>
      </c>
      <c r="F11" s="76">
        <f t="shared" si="0"/>
        <v>0.47500000000000003</v>
      </c>
      <c r="G11" s="4"/>
      <c r="H11" s="70">
        <f>(C11/D29*I7)</f>
        <v>0.2</v>
      </c>
      <c r="I11" s="68">
        <f t="shared" ref="I11:I26" si="1">(D11*H11)</f>
        <v>1.9000000000000001</v>
      </c>
    </row>
    <row r="12" spans="2:9" s="5" customFormat="1" x14ac:dyDescent="0.25">
      <c r="B12" s="48" t="s">
        <v>29</v>
      </c>
      <c r="C12" s="49">
        <v>0.05</v>
      </c>
      <c r="D12" s="46">
        <v>3.25</v>
      </c>
      <c r="E12" s="50" t="s">
        <v>36</v>
      </c>
      <c r="F12" s="76">
        <f t="shared" si="0"/>
        <v>0.16250000000000001</v>
      </c>
      <c r="G12" s="4"/>
      <c r="H12" s="70">
        <f>(C12/D29*I7)</f>
        <v>0.2</v>
      </c>
      <c r="I12" s="68">
        <f t="shared" si="1"/>
        <v>0.65</v>
      </c>
    </row>
    <row r="13" spans="2:9" s="5" customFormat="1" x14ac:dyDescent="0.25">
      <c r="B13" s="48" t="s">
        <v>30</v>
      </c>
      <c r="C13" s="49">
        <v>7.4999999999999997E-2</v>
      </c>
      <c r="D13" s="46">
        <v>4.75</v>
      </c>
      <c r="E13" s="50" t="s">
        <v>37</v>
      </c>
      <c r="F13" s="76">
        <f t="shared" si="0"/>
        <v>0.35625000000000001</v>
      </c>
      <c r="G13" s="4"/>
      <c r="H13" s="70">
        <f>(C13/D29*I7)</f>
        <v>0.3</v>
      </c>
      <c r="I13" s="68">
        <f t="shared" si="1"/>
        <v>1.425</v>
      </c>
    </row>
    <row r="14" spans="2:9" s="5" customFormat="1" x14ac:dyDescent="0.25">
      <c r="B14" s="48" t="s">
        <v>31</v>
      </c>
      <c r="C14" s="49">
        <v>5.0000000000000001E-3</v>
      </c>
      <c r="D14" s="46">
        <v>65</v>
      </c>
      <c r="E14" s="50" t="s">
        <v>36</v>
      </c>
      <c r="F14" s="76">
        <f t="shared" si="0"/>
        <v>0.32500000000000001</v>
      </c>
      <c r="G14" s="4"/>
      <c r="H14" s="70">
        <f>(C14/D29*I7)</f>
        <v>0.02</v>
      </c>
      <c r="I14" s="68">
        <f t="shared" si="1"/>
        <v>1.3</v>
      </c>
    </row>
    <row r="15" spans="2:9" s="5" customFormat="1" x14ac:dyDescent="0.25">
      <c r="B15" s="48" t="s">
        <v>32</v>
      </c>
      <c r="C15" s="49">
        <v>0.125</v>
      </c>
      <c r="D15" s="46">
        <v>1.25</v>
      </c>
      <c r="E15" s="50" t="s">
        <v>36</v>
      </c>
      <c r="F15" s="76">
        <f t="shared" si="0"/>
        <v>0.15625</v>
      </c>
      <c r="G15" s="4"/>
      <c r="H15" s="70">
        <f>(C15/D29*I7)</f>
        <v>0.5</v>
      </c>
      <c r="I15" s="68">
        <f t="shared" si="1"/>
        <v>0.625</v>
      </c>
    </row>
    <row r="16" spans="2:9" s="5" customFormat="1" x14ac:dyDescent="0.25">
      <c r="B16" s="48" t="s">
        <v>33</v>
      </c>
      <c r="C16" s="49">
        <v>0.08</v>
      </c>
      <c r="D16" s="46">
        <v>6.75</v>
      </c>
      <c r="E16" s="50" t="s">
        <v>36</v>
      </c>
      <c r="F16" s="76">
        <f t="shared" si="0"/>
        <v>0.54</v>
      </c>
      <c r="G16" s="4"/>
      <c r="H16" s="70">
        <f>(C16/D29*I7)</f>
        <v>0.32</v>
      </c>
      <c r="I16" s="68">
        <f t="shared" si="1"/>
        <v>2.16</v>
      </c>
    </row>
    <row r="17" spans="2:11" x14ac:dyDescent="0.25">
      <c r="B17" s="48" t="s">
        <v>34</v>
      </c>
      <c r="C17" s="49">
        <v>0.02</v>
      </c>
      <c r="D17" s="46">
        <v>12</v>
      </c>
      <c r="E17" s="50" t="s">
        <v>36</v>
      </c>
      <c r="F17" s="76">
        <f>(C17*D17)</f>
        <v>0.24</v>
      </c>
      <c r="G17" s="6"/>
      <c r="H17" s="70">
        <f>(C17/D29*I7)</f>
        <v>0.08</v>
      </c>
      <c r="I17" s="68">
        <f t="shared" si="1"/>
        <v>0.96</v>
      </c>
      <c r="J17" s="7"/>
      <c r="K17" s="7"/>
    </row>
    <row r="18" spans="2:11" x14ac:dyDescent="0.25">
      <c r="B18" s="48"/>
      <c r="C18" s="49"/>
      <c r="D18" s="46"/>
      <c r="E18" s="50"/>
      <c r="F18" s="76">
        <f>(C18*D18)</f>
        <v>0</v>
      </c>
      <c r="G18" s="6"/>
      <c r="H18" s="70">
        <f>(C18/D29*I7)</f>
        <v>0</v>
      </c>
      <c r="I18" s="68">
        <f t="shared" si="1"/>
        <v>0</v>
      </c>
      <c r="J18" s="7"/>
      <c r="K18" s="7"/>
    </row>
    <row r="19" spans="2:11" x14ac:dyDescent="0.25">
      <c r="B19" s="48"/>
      <c r="C19" s="49"/>
      <c r="D19" s="46"/>
      <c r="E19" s="50"/>
      <c r="F19" s="76">
        <f t="shared" ref="F19:F26" si="2">(C19*D19)</f>
        <v>0</v>
      </c>
      <c r="G19" s="6"/>
      <c r="H19" s="70">
        <f>(C19/D29*I7)</f>
        <v>0</v>
      </c>
      <c r="I19" s="68">
        <f t="shared" si="1"/>
        <v>0</v>
      </c>
      <c r="J19" s="7"/>
      <c r="K19" s="7"/>
    </row>
    <row r="20" spans="2:11" x14ac:dyDescent="0.25">
      <c r="B20" s="48"/>
      <c r="C20" s="49"/>
      <c r="D20" s="46"/>
      <c r="E20" s="50"/>
      <c r="F20" s="76">
        <f t="shared" si="2"/>
        <v>0</v>
      </c>
      <c r="G20" s="6"/>
      <c r="H20" s="70">
        <f>(C20/D29*I7)</f>
        <v>0</v>
      </c>
      <c r="I20" s="68">
        <f t="shared" si="1"/>
        <v>0</v>
      </c>
      <c r="J20" s="7"/>
      <c r="K20" s="7"/>
    </row>
    <row r="21" spans="2:11" x14ac:dyDescent="0.25">
      <c r="B21" s="48"/>
      <c r="C21" s="49"/>
      <c r="D21" s="46"/>
      <c r="E21" s="50"/>
      <c r="F21" s="76">
        <f t="shared" si="2"/>
        <v>0</v>
      </c>
      <c r="G21" s="6"/>
      <c r="H21" s="70">
        <f>(C21/D29*I7)</f>
        <v>0</v>
      </c>
      <c r="I21" s="68">
        <f t="shared" si="1"/>
        <v>0</v>
      </c>
      <c r="J21" s="7"/>
      <c r="K21" s="7"/>
    </row>
    <row r="22" spans="2:11" x14ac:dyDescent="0.25">
      <c r="B22" s="48"/>
      <c r="C22" s="49"/>
      <c r="D22" s="46"/>
      <c r="E22" s="50"/>
      <c r="F22" s="76">
        <f t="shared" si="2"/>
        <v>0</v>
      </c>
      <c r="G22" s="6"/>
      <c r="H22" s="70">
        <f>(C22/D29*I7)</f>
        <v>0</v>
      </c>
      <c r="I22" s="68">
        <f t="shared" si="1"/>
        <v>0</v>
      </c>
      <c r="J22" s="7"/>
      <c r="K22" s="7"/>
    </row>
    <row r="23" spans="2:11" x14ac:dyDescent="0.25">
      <c r="B23" s="48"/>
      <c r="C23" s="49"/>
      <c r="D23" s="46"/>
      <c r="E23" s="50"/>
      <c r="F23" s="76">
        <f t="shared" si="2"/>
        <v>0</v>
      </c>
      <c r="G23" s="6"/>
      <c r="H23" s="70">
        <f>(C23/D29*I7)</f>
        <v>0</v>
      </c>
      <c r="I23" s="68">
        <f t="shared" si="1"/>
        <v>0</v>
      </c>
      <c r="J23" s="7"/>
      <c r="K23" s="7"/>
    </row>
    <row r="24" spans="2:11" x14ac:dyDescent="0.25">
      <c r="B24" s="48"/>
      <c r="C24" s="49"/>
      <c r="D24" s="46"/>
      <c r="E24" s="50"/>
      <c r="F24" s="76">
        <f t="shared" si="2"/>
        <v>0</v>
      </c>
      <c r="G24" s="6"/>
      <c r="H24" s="70">
        <f>(C24/D29*I7)</f>
        <v>0</v>
      </c>
      <c r="I24" s="68">
        <f t="shared" si="1"/>
        <v>0</v>
      </c>
      <c r="J24" s="7"/>
      <c r="K24" s="7"/>
    </row>
    <row r="25" spans="2:11" x14ac:dyDescent="0.25">
      <c r="B25" s="48"/>
      <c r="C25" s="49"/>
      <c r="D25" s="46"/>
      <c r="E25" s="50"/>
      <c r="F25" s="76">
        <f t="shared" si="2"/>
        <v>0</v>
      </c>
      <c r="G25" s="6"/>
      <c r="H25" s="70">
        <f>(C25/D29*I7)</f>
        <v>0</v>
      </c>
      <c r="I25" s="68">
        <f t="shared" si="1"/>
        <v>0</v>
      </c>
      <c r="J25" s="7"/>
      <c r="K25" s="7"/>
    </row>
    <row r="26" spans="2:11" x14ac:dyDescent="0.25">
      <c r="B26" s="48"/>
      <c r="C26" s="49"/>
      <c r="D26" s="46"/>
      <c r="E26" s="50"/>
      <c r="F26" s="76">
        <f t="shared" si="2"/>
        <v>0</v>
      </c>
      <c r="G26" s="6"/>
      <c r="H26" s="70">
        <f>(C26/D29*I7)</f>
        <v>0</v>
      </c>
      <c r="I26" s="68">
        <f t="shared" si="1"/>
        <v>0</v>
      </c>
      <c r="J26" s="7"/>
      <c r="K26" s="7"/>
    </row>
    <row r="27" spans="2:11" x14ac:dyDescent="0.25">
      <c r="B27" s="48"/>
      <c r="C27" s="51"/>
      <c r="D27" s="52"/>
      <c r="E27" s="73" t="s">
        <v>23</v>
      </c>
      <c r="F27" s="77">
        <f>SUM(F10:F26)</f>
        <v>2.7350000000000003</v>
      </c>
      <c r="G27" s="7"/>
      <c r="H27" s="67"/>
      <c r="I27" s="69"/>
    </row>
    <row r="28" spans="2:11" x14ac:dyDescent="0.25">
      <c r="B28" s="48"/>
      <c r="C28" s="53"/>
      <c r="D28" s="52"/>
      <c r="E28" s="50"/>
      <c r="F28" s="47"/>
      <c r="G28" s="7"/>
      <c r="H28" s="67"/>
      <c r="I28" s="69"/>
    </row>
    <row r="29" spans="2:11" x14ac:dyDescent="0.25">
      <c r="B29" s="48"/>
      <c r="C29" s="72" t="s">
        <v>2</v>
      </c>
      <c r="D29" s="91">
        <v>25</v>
      </c>
      <c r="E29" s="73" t="s">
        <v>6</v>
      </c>
      <c r="F29" s="84">
        <f>F27/D29</f>
        <v>0.10940000000000001</v>
      </c>
      <c r="H29" s="87" t="s">
        <v>38</v>
      </c>
      <c r="I29" s="88">
        <f>SUM(I10:I28)</f>
        <v>10.940000000000001</v>
      </c>
    </row>
    <row r="30" spans="2:11" x14ac:dyDescent="0.25">
      <c r="B30" s="54"/>
      <c r="C30" s="72" t="s">
        <v>20</v>
      </c>
      <c r="D30" s="90">
        <v>7.0000000000000007E-2</v>
      </c>
      <c r="E30" s="81" t="s">
        <v>22</v>
      </c>
      <c r="F30" s="84">
        <f>(D30*F29)</f>
        <v>7.6580000000000016E-3</v>
      </c>
      <c r="G30" s="37"/>
      <c r="H30" s="89"/>
      <c r="I30" s="89"/>
    </row>
    <row r="31" spans="2:11" x14ac:dyDescent="0.25">
      <c r="B31" s="54"/>
      <c r="C31" s="72" t="s">
        <v>41</v>
      </c>
      <c r="D31" s="82"/>
      <c r="E31" s="45"/>
      <c r="F31" s="84">
        <f>(F29+F30)</f>
        <v>0.11705800000000001</v>
      </c>
      <c r="G31" s="37"/>
      <c r="H31" s="89"/>
      <c r="I31" s="89"/>
    </row>
    <row r="32" spans="2:11" x14ac:dyDescent="0.25">
      <c r="B32" s="54"/>
      <c r="C32" s="72" t="s">
        <v>21</v>
      </c>
      <c r="D32" s="99">
        <f>IF(D8="No", 0.15, 0)</f>
        <v>0.15</v>
      </c>
      <c r="E32" s="45"/>
      <c r="F32" s="84">
        <f>(F31*D32)</f>
        <v>1.75587E-2</v>
      </c>
      <c r="G32" s="37"/>
      <c r="H32" s="89"/>
      <c r="I32" s="89"/>
    </row>
    <row r="33" spans="2:9" x14ac:dyDescent="0.25">
      <c r="B33" s="54"/>
      <c r="C33" s="72" t="s">
        <v>39</v>
      </c>
      <c r="D33" s="80"/>
      <c r="E33" s="45"/>
      <c r="F33" s="84">
        <f>(F31+F32)</f>
        <v>0.13461670000000001</v>
      </c>
      <c r="G33" s="37"/>
      <c r="H33" s="89"/>
      <c r="I33" s="89"/>
    </row>
    <row r="34" spans="2:9" x14ac:dyDescent="0.25">
      <c r="B34" s="54"/>
      <c r="C34" s="72" t="s">
        <v>40</v>
      </c>
      <c r="D34" s="80"/>
      <c r="E34" s="45"/>
      <c r="F34" s="92">
        <v>0.6</v>
      </c>
      <c r="G34" s="37"/>
      <c r="H34" s="89"/>
      <c r="I34" s="89"/>
    </row>
    <row r="35" spans="2:9" x14ac:dyDescent="0.25">
      <c r="B35" s="54"/>
      <c r="C35" s="72" t="s">
        <v>8</v>
      </c>
      <c r="D35" s="80"/>
      <c r="E35" s="45"/>
      <c r="F35" s="86">
        <f>(F29/(F34-15%))</f>
        <v>0.24311111111111117</v>
      </c>
      <c r="G35" s="37"/>
      <c r="H35" s="89"/>
      <c r="I35" s="89"/>
    </row>
    <row r="36" spans="2:9" x14ac:dyDescent="0.25">
      <c r="B36" s="54"/>
      <c r="C36" s="78"/>
      <c r="D36" s="79"/>
      <c r="E36" s="56"/>
      <c r="F36" s="83"/>
      <c r="G36" s="37"/>
      <c r="H36" s="89"/>
      <c r="I36" s="89"/>
    </row>
    <row r="37" spans="2:9" x14ac:dyDescent="0.25">
      <c r="B37" s="54"/>
      <c r="C37" s="78"/>
      <c r="D37" s="79"/>
      <c r="E37" s="56"/>
      <c r="F37" s="83"/>
      <c r="G37" s="37"/>
      <c r="H37" s="89"/>
      <c r="I37" s="89"/>
    </row>
    <row r="38" spans="2:9" x14ac:dyDescent="0.25">
      <c r="B38" s="54"/>
      <c r="C38" s="78"/>
      <c r="D38" s="79"/>
      <c r="E38" s="56"/>
      <c r="F38" s="83"/>
      <c r="G38" s="37"/>
      <c r="H38" s="89"/>
      <c r="I38" s="89"/>
    </row>
    <row r="39" spans="2:9" x14ac:dyDescent="0.25">
      <c r="B39" s="54"/>
      <c r="C39" s="78"/>
      <c r="D39" s="79"/>
      <c r="E39" s="56"/>
      <c r="F39" s="83"/>
      <c r="G39" s="37"/>
      <c r="H39" s="89"/>
      <c r="I39" s="89"/>
    </row>
    <row r="40" spans="2:9" x14ac:dyDescent="0.25">
      <c r="B40" s="54"/>
      <c r="C40" s="78"/>
      <c r="D40" s="79"/>
      <c r="E40" s="56"/>
      <c r="F40" s="83"/>
      <c r="G40" s="37"/>
      <c r="H40" s="89"/>
      <c r="I40" s="89"/>
    </row>
    <row r="41" spans="2:9" x14ac:dyDescent="0.25">
      <c r="B41" s="54"/>
      <c r="C41" s="78"/>
      <c r="D41" s="79"/>
      <c r="E41" s="56"/>
      <c r="F41" s="83"/>
      <c r="G41" s="37"/>
      <c r="H41" s="89"/>
      <c r="I41" s="89"/>
    </row>
    <row r="42" spans="2:9" x14ac:dyDescent="0.25">
      <c r="B42" s="54"/>
      <c r="C42" s="78"/>
      <c r="D42" s="79"/>
      <c r="E42" s="56"/>
      <c r="F42" s="83"/>
      <c r="G42" s="37"/>
      <c r="H42" s="89"/>
      <c r="I42" s="89"/>
    </row>
    <row r="43" spans="2:9" x14ac:dyDescent="0.25">
      <c r="B43" s="54"/>
      <c r="C43" s="78"/>
      <c r="D43" s="79"/>
      <c r="E43" s="56"/>
      <c r="F43" s="83"/>
      <c r="G43" s="37"/>
      <c r="H43" s="89"/>
      <c r="I43" s="89"/>
    </row>
    <row r="44" spans="2:9" x14ac:dyDescent="0.25">
      <c r="B44" s="54"/>
      <c r="C44" s="78"/>
      <c r="D44" s="79"/>
      <c r="E44" s="56"/>
      <c r="F44" s="83"/>
      <c r="G44" s="37"/>
      <c r="H44" s="89"/>
      <c r="I44" s="89"/>
    </row>
    <row r="45" spans="2:9" x14ac:dyDescent="0.25">
      <c r="B45" s="54"/>
      <c r="C45" s="78"/>
      <c r="D45" s="79"/>
      <c r="E45" s="56"/>
      <c r="F45" s="83"/>
      <c r="G45" s="37"/>
      <c r="H45" s="89"/>
      <c r="I45" s="89"/>
    </row>
    <row r="46" spans="2:9" x14ac:dyDescent="0.25">
      <c r="B46" s="54"/>
      <c r="C46" s="78"/>
      <c r="D46" s="79"/>
      <c r="E46" s="56"/>
      <c r="F46" s="83"/>
      <c r="G46" s="37"/>
      <c r="H46" s="89"/>
      <c r="I46" s="89"/>
    </row>
    <row r="47" spans="2:9" x14ac:dyDescent="0.25">
      <c r="B47" s="54"/>
      <c r="C47" s="78"/>
      <c r="D47" s="79"/>
      <c r="E47" s="56"/>
      <c r="F47" s="83"/>
      <c r="G47" s="37"/>
      <c r="H47" s="89"/>
      <c r="I47" s="89"/>
    </row>
    <row r="48" spans="2:9" x14ac:dyDescent="0.25">
      <c r="B48" s="54"/>
      <c r="C48" s="78"/>
      <c r="D48" s="79"/>
      <c r="E48" s="56"/>
      <c r="F48" s="83"/>
      <c r="G48" s="37"/>
      <c r="H48" s="89"/>
      <c r="I48" s="89"/>
    </row>
    <row r="49" spans="2:9" x14ac:dyDescent="0.25">
      <c r="B49" s="54"/>
      <c r="C49" s="55"/>
      <c r="D49" s="62"/>
      <c r="E49" s="56"/>
      <c r="F49" s="57"/>
      <c r="G49" s="37"/>
      <c r="H49" s="89"/>
      <c r="I49" s="89"/>
    </row>
    <row r="50" spans="2:9" ht="18.75" x14ac:dyDescent="0.3">
      <c r="B50" s="113" t="s">
        <v>13</v>
      </c>
      <c r="C50" s="165"/>
      <c r="D50" s="38"/>
      <c r="E50" s="37"/>
      <c r="F50" s="39"/>
      <c r="G50" s="37"/>
      <c r="H50" s="37"/>
    </row>
    <row r="51" spans="2:9" ht="18.75" x14ac:dyDescent="0.3">
      <c r="B51" s="166"/>
      <c r="C51" s="165"/>
      <c r="D51" s="38"/>
      <c r="E51" s="37"/>
      <c r="F51" s="39"/>
      <c r="G51" s="37"/>
      <c r="H51" s="37"/>
    </row>
    <row r="52" spans="2:9" ht="18.75" x14ac:dyDescent="0.3">
      <c r="B52" s="156" t="s">
        <v>46</v>
      </c>
      <c r="C52" s="160" t="s">
        <v>49</v>
      </c>
      <c r="D52" s="142"/>
      <c r="E52" s="141"/>
      <c r="F52" s="167"/>
      <c r="G52" s="37"/>
      <c r="H52" s="37"/>
    </row>
    <row r="53" spans="2:9" ht="22.5" customHeight="1" x14ac:dyDescent="0.3">
      <c r="B53" s="156" t="s">
        <v>9</v>
      </c>
      <c r="C53" s="157" t="s">
        <v>16</v>
      </c>
      <c r="D53" s="60"/>
      <c r="E53" s="59"/>
      <c r="F53" s="61"/>
      <c r="G53" s="59"/>
      <c r="H53" s="59"/>
      <c r="I53" s="7"/>
    </row>
    <row r="54" spans="2:9" ht="24" customHeight="1" x14ac:dyDescent="0.3">
      <c r="B54" s="156" t="s">
        <v>4</v>
      </c>
      <c r="C54" s="157" t="s">
        <v>47</v>
      </c>
      <c r="D54" s="60"/>
      <c r="E54" s="59"/>
      <c r="F54" s="61"/>
      <c r="G54" s="59"/>
      <c r="H54" s="59"/>
      <c r="I54" s="7"/>
    </row>
    <row r="55" spans="2:9" ht="21.75" customHeight="1" x14ac:dyDescent="0.3">
      <c r="B55" s="156" t="s">
        <v>5</v>
      </c>
      <c r="C55" s="157" t="s">
        <v>15</v>
      </c>
      <c r="D55" s="60"/>
      <c r="E55" s="59"/>
      <c r="F55" s="61"/>
      <c r="G55" s="59"/>
      <c r="H55" s="59"/>
      <c r="I55" s="7"/>
    </row>
    <row r="56" spans="2:9" ht="22.5" customHeight="1" x14ac:dyDescent="0.3">
      <c r="B56" s="156" t="s">
        <v>2</v>
      </c>
      <c r="C56" s="158" t="s">
        <v>10</v>
      </c>
      <c r="D56" s="62"/>
      <c r="E56" s="59"/>
      <c r="F56" s="57"/>
      <c r="G56" s="59"/>
      <c r="H56" s="59"/>
      <c r="I56" s="7"/>
    </row>
    <row r="57" spans="2:9" ht="22.5" customHeight="1" x14ac:dyDescent="0.3">
      <c r="B57" s="156" t="s">
        <v>20</v>
      </c>
      <c r="C57" s="158" t="s">
        <v>26</v>
      </c>
      <c r="D57" s="62"/>
      <c r="E57" s="59"/>
      <c r="F57" s="57"/>
      <c r="G57" s="59"/>
      <c r="H57" s="59"/>
      <c r="I57" s="7"/>
    </row>
    <row r="58" spans="2:9" ht="22.5" customHeight="1" x14ac:dyDescent="0.3">
      <c r="B58" s="156" t="s">
        <v>14</v>
      </c>
      <c r="C58" s="157" t="s">
        <v>12</v>
      </c>
      <c r="D58" s="60"/>
      <c r="E58" s="59"/>
      <c r="F58" s="61"/>
      <c r="G58" s="59"/>
      <c r="H58" s="59"/>
      <c r="I58" s="7"/>
    </row>
    <row r="59" spans="2:9" ht="24" customHeight="1" x14ac:dyDescent="0.3">
      <c r="B59" s="156" t="s">
        <v>7</v>
      </c>
      <c r="C59" s="159" t="s">
        <v>25</v>
      </c>
      <c r="D59" s="63"/>
      <c r="E59" s="59"/>
      <c r="F59" s="64"/>
      <c r="G59" s="65"/>
      <c r="H59" s="59"/>
      <c r="I59" s="7"/>
    </row>
    <row r="60" spans="2:9" x14ac:dyDescent="0.25">
      <c r="B60" s="59"/>
      <c r="C60" s="59"/>
      <c r="D60" s="60"/>
      <c r="E60" s="59"/>
      <c r="F60" s="66"/>
      <c r="G60" s="59"/>
      <c r="H60" s="59"/>
      <c r="I60" s="7"/>
    </row>
    <row r="61" spans="2:9" x14ac:dyDescent="0.25">
      <c r="B61" s="9"/>
      <c r="C61" s="9"/>
      <c r="D61" s="17"/>
      <c r="E61" s="7"/>
      <c r="F61" s="8"/>
      <c r="G61" s="18"/>
      <c r="H61" s="19"/>
      <c r="I61" s="20"/>
    </row>
    <row r="62" spans="2:9" x14ac:dyDescent="0.25">
      <c r="B62" s="7"/>
      <c r="C62" s="7"/>
      <c r="D62" s="11"/>
      <c r="E62" s="7"/>
      <c r="F62" s="12"/>
      <c r="G62" s="7"/>
      <c r="H62" s="7"/>
      <c r="I62" s="7"/>
    </row>
    <row r="63" spans="2:9" x14ac:dyDescent="0.25">
      <c r="B63" s="21"/>
      <c r="C63" s="9"/>
      <c r="D63" s="8"/>
      <c r="E63" s="15"/>
      <c r="F63" s="15"/>
      <c r="G63" s="10"/>
      <c r="H63" s="7"/>
      <c r="I63" s="7"/>
    </row>
    <row r="64" spans="2:9" x14ac:dyDescent="0.25">
      <c r="B64" s="21"/>
      <c r="C64" s="9"/>
      <c r="D64" s="22"/>
      <c r="E64" s="12"/>
      <c r="F64" s="7"/>
      <c r="G64" s="10"/>
      <c r="H64" s="7"/>
      <c r="I64" s="7"/>
    </row>
    <row r="65" spans="2:9" x14ac:dyDescent="0.25">
      <c r="B65" s="21"/>
      <c r="C65" s="23"/>
      <c r="D65" s="19"/>
      <c r="E65" s="19"/>
      <c r="F65" s="19"/>
      <c r="G65" s="20"/>
      <c r="H65" s="7"/>
      <c r="I65" s="7"/>
    </row>
    <row r="66" spans="2:9" x14ac:dyDescent="0.25">
      <c r="B66" s="21"/>
      <c r="C66" s="23"/>
      <c r="D66" s="19"/>
      <c r="E66" s="19"/>
      <c r="F66" s="19"/>
      <c r="G66" s="20"/>
      <c r="H66" s="7"/>
      <c r="I66" s="4"/>
    </row>
    <row r="67" spans="2:9" x14ac:dyDescent="0.25">
      <c r="B67" s="21"/>
      <c r="C67" s="24"/>
      <c r="D67" s="19"/>
      <c r="E67" s="23"/>
      <c r="F67" s="8"/>
      <c r="G67" s="18"/>
      <c r="H67" s="7"/>
      <c r="I67" s="18"/>
    </row>
    <row r="68" spans="2:9" x14ac:dyDescent="0.25">
      <c r="B68" s="21"/>
      <c r="C68" s="25"/>
      <c r="D68" s="19"/>
      <c r="E68" s="20"/>
      <c r="F68" s="8"/>
      <c r="G68" s="18"/>
      <c r="H68" s="7"/>
      <c r="I68" s="7"/>
    </row>
    <row r="69" spans="2:9" x14ac:dyDescent="0.25">
      <c r="B69" s="21"/>
      <c r="C69" s="24"/>
      <c r="D69" s="19"/>
      <c r="E69" s="24"/>
      <c r="F69" s="7"/>
      <c r="G69" s="26"/>
      <c r="H69" s="7"/>
      <c r="I69" s="7"/>
    </row>
    <row r="70" spans="2:9" x14ac:dyDescent="0.25">
      <c r="B70" s="9"/>
      <c r="C70" s="27"/>
      <c r="D70" s="28"/>
      <c r="E70" s="20"/>
      <c r="F70" s="19"/>
      <c r="G70" s="20"/>
      <c r="H70" s="7"/>
      <c r="I70" s="7"/>
    </row>
    <row r="71" spans="2:9" x14ac:dyDescent="0.25">
      <c r="B71" s="7"/>
      <c r="C71" s="7"/>
      <c r="D71" s="11"/>
      <c r="E71" s="7"/>
      <c r="F71" s="12"/>
      <c r="G71" s="7"/>
      <c r="H71" s="7"/>
      <c r="I71" s="7"/>
    </row>
    <row r="72" spans="2:9" x14ac:dyDescent="0.25">
      <c r="B72" s="21"/>
      <c r="C72" s="9"/>
      <c r="D72" s="8"/>
      <c r="E72" s="12"/>
      <c r="F72" s="12"/>
      <c r="G72" s="10"/>
      <c r="H72" s="19"/>
      <c r="I72" s="20"/>
    </row>
    <row r="73" spans="2:9" x14ac:dyDescent="0.25">
      <c r="B73" s="21"/>
      <c r="C73" s="9"/>
      <c r="D73" s="22"/>
      <c r="E73" s="12"/>
      <c r="F73" s="7"/>
      <c r="G73" s="10"/>
      <c r="H73" s="19"/>
      <c r="I73" s="20"/>
    </row>
    <row r="74" spans="2:9" x14ac:dyDescent="0.25">
      <c r="B74" s="21"/>
      <c r="C74" s="23"/>
      <c r="D74" s="19"/>
      <c r="E74" s="19"/>
      <c r="F74" s="19"/>
      <c r="G74" s="20"/>
      <c r="H74" s="7"/>
      <c r="I74" s="7"/>
    </row>
    <row r="75" spans="2:9" x14ac:dyDescent="0.25">
      <c r="B75" s="21"/>
      <c r="C75" s="23"/>
      <c r="D75" s="19"/>
      <c r="E75" s="19"/>
      <c r="F75" s="19"/>
      <c r="G75" s="20"/>
      <c r="H75" s="7"/>
      <c r="I75" s="4"/>
    </row>
    <row r="76" spans="2:9" x14ac:dyDescent="0.25">
      <c r="B76" s="21"/>
      <c r="C76" s="23"/>
      <c r="D76" s="19"/>
      <c r="E76" s="7"/>
      <c r="F76" s="8"/>
      <c r="G76" s="18"/>
      <c r="H76" s="7"/>
      <c r="I76" s="18"/>
    </row>
    <row r="77" spans="2:9" x14ac:dyDescent="0.25">
      <c r="B77" s="21"/>
      <c r="C77" s="24"/>
      <c r="D77" s="19"/>
      <c r="E77" s="7"/>
      <c r="F77" s="8"/>
      <c r="G77" s="18"/>
      <c r="H77" s="7"/>
      <c r="I77" s="7"/>
    </row>
    <row r="78" spans="2:9" x14ac:dyDescent="0.25">
      <c r="B78" s="21"/>
      <c r="C78" s="24"/>
      <c r="D78" s="19"/>
      <c r="E78" s="23"/>
      <c r="F78" s="7"/>
      <c r="G78" s="7"/>
      <c r="H78" s="7"/>
      <c r="I78" s="7"/>
    </row>
    <row r="79" spans="2:9" x14ac:dyDescent="0.25">
      <c r="B79" s="21"/>
      <c r="C79" s="25"/>
      <c r="D79" s="19"/>
      <c r="E79" s="20"/>
      <c r="F79" s="19"/>
      <c r="G79" s="20"/>
      <c r="H79" s="7"/>
      <c r="I79" s="7"/>
    </row>
    <row r="80" spans="2:9" x14ac:dyDescent="0.25">
      <c r="B80" s="21"/>
      <c r="C80" s="24"/>
      <c r="D80" s="19"/>
      <c r="E80" s="24"/>
      <c r="F80" s="7"/>
      <c r="G80" s="26"/>
      <c r="H80" s="7"/>
      <c r="I80" s="7"/>
    </row>
    <row r="81" spans="2:9" x14ac:dyDescent="0.25">
      <c r="B81" s="9"/>
      <c r="C81" s="27"/>
      <c r="D81" s="28"/>
      <c r="E81" s="20"/>
      <c r="F81" s="19"/>
      <c r="G81" s="20"/>
      <c r="H81" s="7"/>
      <c r="I81" s="7"/>
    </row>
    <row r="82" spans="2:9" x14ac:dyDescent="0.25">
      <c r="B82" s="9"/>
      <c r="C82" s="27"/>
      <c r="D82" s="28"/>
      <c r="E82" s="20"/>
      <c r="F82" s="19"/>
      <c r="G82" s="20"/>
      <c r="H82" s="7"/>
      <c r="I82" s="7"/>
    </row>
    <row r="83" spans="2:9" x14ac:dyDescent="0.25">
      <c r="B83" s="7"/>
      <c r="C83" s="7"/>
      <c r="D83" s="11"/>
      <c r="E83" s="7"/>
      <c r="F83" s="12"/>
      <c r="G83" s="7"/>
      <c r="H83" s="7"/>
      <c r="I83" s="7"/>
    </row>
    <row r="84" spans="2:9" x14ac:dyDescent="0.25">
      <c r="B84" s="4"/>
      <c r="C84" s="29"/>
      <c r="D84" s="30"/>
      <c r="E84" s="29"/>
      <c r="F84" s="16"/>
      <c r="G84" s="4"/>
      <c r="H84" s="4"/>
      <c r="I84" s="4"/>
    </row>
    <row r="85" spans="2:9" ht="15" x14ac:dyDescent="0.2">
      <c r="B85" s="7"/>
      <c r="C85" s="6"/>
      <c r="D85" s="14"/>
      <c r="E85" s="7"/>
      <c r="F85" s="15"/>
      <c r="G85" s="6"/>
      <c r="H85" s="7"/>
      <c r="I85" s="7"/>
    </row>
    <row r="86" spans="2:9" ht="15" x14ac:dyDescent="0.2">
      <c r="B86" s="11"/>
      <c r="C86" s="31"/>
      <c r="D86" s="14"/>
      <c r="E86" s="7"/>
      <c r="F86" s="15"/>
      <c r="G86" s="6"/>
      <c r="H86" s="6"/>
      <c r="I86" s="7"/>
    </row>
    <row r="87" spans="2:9" ht="15" x14ac:dyDescent="0.2">
      <c r="B87" s="11"/>
      <c r="C87" s="6"/>
      <c r="D87" s="14"/>
      <c r="E87" s="7"/>
      <c r="F87" s="15"/>
      <c r="G87" s="6"/>
      <c r="H87" s="6"/>
      <c r="I87" s="7"/>
    </row>
    <row r="88" spans="2:9" ht="15" x14ac:dyDescent="0.2">
      <c r="B88" s="7"/>
      <c r="C88" s="31"/>
      <c r="D88" s="14"/>
      <c r="E88" s="7"/>
      <c r="F88" s="15"/>
      <c r="G88" s="6"/>
      <c r="H88" s="6"/>
      <c r="I88" s="7"/>
    </row>
    <row r="89" spans="2:9" ht="15" x14ac:dyDescent="0.2">
      <c r="B89" s="7"/>
      <c r="C89" s="6"/>
      <c r="D89" s="14"/>
      <c r="E89" s="7"/>
      <c r="F89" s="15"/>
      <c r="G89" s="6"/>
      <c r="H89" s="6"/>
      <c r="I89" s="7"/>
    </row>
    <row r="90" spans="2:9" ht="15" x14ac:dyDescent="0.2">
      <c r="B90" s="7"/>
      <c r="C90" s="31"/>
      <c r="D90" s="14"/>
      <c r="E90" s="7"/>
      <c r="F90" s="15"/>
      <c r="G90" s="6"/>
      <c r="H90" s="6"/>
      <c r="I90" s="7"/>
    </row>
    <row r="91" spans="2:9" ht="15" x14ac:dyDescent="0.2">
      <c r="B91" s="7"/>
      <c r="C91" s="31"/>
      <c r="D91" s="14"/>
      <c r="E91" s="7"/>
      <c r="F91" s="15"/>
      <c r="G91" s="6"/>
      <c r="H91" s="6"/>
      <c r="I91" s="7"/>
    </row>
    <row r="92" spans="2:9" x14ac:dyDescent="0.25">
      <c r="B92" s="7"/>
      <c r="C92" s="7"/>
      <c r="D92" s="11"/>
      <c r="E92" s="7"/>
      <c r="F92" s="12"/>
      <c r="G92" s="7"/>
      <c r="H92" s="7"/>
      <c r="I92" s="7"/>
    </row>
    <row r="93" spans="2:9" x14ac:dyDescent="0.25">
      <c r="B93" s="7"/>
      <c r="C93" s="7"/>
      <c r="D93" s="11"/>
      <c r="E93" s="7"/>
      <c r="F93" s="12"/>
      <c r="G93" s="7"/>
      <c r="H93" s="7"/>
      <c r="I93" s="7"/>
    </row>
    <row r="94" spans="2:9" x14ac:dyDescent="0.25">
      <c r="B94" s="7"/>
      <c r="C94" s="7"/>
      <c r="D94" s="11"/>
      <c r="E94" s="7"/>
      <c r="F94" s="12"/>
      <c r="G94" s="7"/>
      <c r="H94" s="7"/>
      <c r="I94" s="7"/>
    </row>
    <row r="95" spans="2:9" x14ac:dyDescent="0.25">
      <c r="B95" s="7"/>
      <c r="C95" s="19"/>
      <c r="D95" s="13"/>
      <c r="E95" s="7"/>
      <c r="F95" s="10"/>
      <c r="G95" s="7"/>
      <c r="H95" s="7"/>
      <c r="I95" s="7"/>
    </row>
    <row r="96" spans="2:9" x14ac:dyDescent="0.25">
      <c r="B96" s="7"/>
      <c r="C96" s="7"/>
      <c r="D96" s="11"/>
      <c r="E96" s="7"/>
      <c r="F96" s="12"/>
      <c r="G96" s="7"/>
      <c r="H96" s="7"/>
      <c r="I96" s="7"/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Recipe costing template</vt:lpstr>
      <vt:lpstr>Recipe costing example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Stephanie Beasley</cp:lastModifiedBy>
  <dcterms:created xsi:type="dcterms:W3CDTF">2012-01-17T00:43:35Z</dcterms:created>
  <dcterms:modified xsi:type="dcterms:W3CDTF">2017-07-24T22:44:43Z</dcterms:modified>
</cp:coreProperties>
</file>